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1 год\ИСПОЛНЕНИЕ 2021 ГОД\За 2021 год\Годовой отчет на Думу\"/>
    </mc:Choice>
  </mc:AlternateContent>
  <bookViews>
    <workbookView xWindow="0" yWindow="0" windowWidth="19035" windowHeight="10860"/>
  </bookViews>
  <sheets>
    <sheet name="Приложение 2" sheetId="5" r:id="rId1"/>
  </sheets>
  <definedNames>
    <definedName name="_xlnm._FilterDatabase" localSheetId="0" hidden="1">'Приложение 2'!$A$12:$I$913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G202" i="5" l="1"/>
  <c r="H21" i="5" l="1"/>
  <c r="H20" i="5" s="1"/>
  <c r="H19" i="5" s="1"/>
  <c r="H18" i="5" s="1"/>
  <c r="H17" i="5" s="1"/>
  <c r="H16" i="5" s="1"/>
  <c r="H29" i="5"/>
  <c r="H28" i="5" s="1"/>
  <c r="H27" i="5" s="1"/>
  <c r="H34" i="5"/>
  <c r="H33" i="5" s="1"/>
  <c r="H32" i="5" s="1"/>
  <c r="H42" i="5"/>
  <c r="H41" i="5" s="1"/>
  <c r="H40" i="5" s="1"/>
  <c r="H39" i="5" s="1"/>
  <c r="H38" i="5" s="1"/>
  <c r="H37" i="5" s="1"/>
  <c r="H51" i="5"/>
  <c r="H50" i="5" s="1"/>
  <c r="H49" i="5" s="1"/>
  <c r="H48" i="5" s="1"/>
  <c r="H47" i="5" s="1"/>
  <c r="H46" i="5" s="1"/>
  <c r="H57" i="5"/>
  <c r="H56" i="5" s="1"/>
  <c r="H55" i="5" s="1"/>
  <c r="H54" i="5" s="1"/>
  <c r="H53" i="5" s="1"/>
  <c r="H63" i="5"/>
  <c r="H62" i="5" s="1"/>
  <c r="H61" i="5" s="1"/>
  <c r="H60" i="5" s="1"/>
  <c r="H59" i="5" s="1"/>
  <c r="H69" i="5"/>
  <c r="H68" i="5" s="1"/>
  <c r="H71" i="5"/>
  <c r="H76" i="5"/>
  <c r="H75" i="5" s="1"/>
  <c r="H74" i="5" s="1"/>
  <c r="H73" i="5" s="1"/>
  <c r="H82" i="5"/>
  <c r="H81" i="5" s="1"/>
  <c r="H80" i="5" s="1"/>
  <c r="H79" i="5" s="1"/>
  <c r="H78" i="5" s="1"/>
  <c r="H88" i="5"/>
  <c r="H87" i="5" s="1"/>
  <c r="H86" i="5" s="1"/>
  <c r="H92" i="5"/>
  <c r="H91" i="5" s="1"/>
  <c r="H96" i="5"/>
  <c r="H95" i="5" s="1"/>
  <c r="H100" i="5"/>
  <c r="H99" i="5" s="1"/>
  <c r="H98" i="5" s="1"/>
  <c r="H106" i="5"/>
  <c r="H105" i="5" s="1"/>
  <c r="H104" i="5" s="1"/>
  <c r="H103" i="5" s="1"/>
  <c r="H102" i="5" s="1"/>
  <c r="H112" i="5"/>
  <c r="H111" i="5" s="1"/>
  <c r="H110" i="5" s="1"/>
  <c r="H116" i="5"/>
  <c r="H115" i="5" s="1"/>
  <c r="H114" i="5" s="1"/>
  <c r="H120" i="5"/>
  <c r="H119" i="5" s="1"/>
  <c r="H125" i="5"/>
  <c r="H124" i="5" s="1"/>
  <c r="H131" i="5"/>
  <c r="H130" i="5" s="1"/>
  <c r="H129" i="5" s="1"/>
  <c r="H136" i="5"/>
  <c r="H135" i="5" s="1"/>
  <c r="H134" i="5" s="1"/>
  <c r="H140" i="5"/>
  <c r="H139" i="5" s="1"/>
  <c r="H144" i="5"/>
  <c r="H143" i="5" s="1"/>
  <c r="H149" i="5"/>
  <c r="H148" i="5" s="1"/>
  <c r="H154" i="5"/>
  <c r="H153" i="5" s="1"/>
  <c r="H158" i="5"/>
  <c r="H157" i="5" s="1"/>
  <c r="H164" i="5"/>
  <c r="H163" i="5" s="1"/>
  <c r="H168" i="5"/>
  <c r="H167" i="5" s="1"/>
  <c r="H172" i="5"/>
  <c r="H171" i="5" s="1"/>
  <c r="H177" i="5"/>
  <c r="H176" i="5" s="1"/>
  <c r="H182" i="5"/>
  <c r="H181" i="5" s="1"/>
  <c r="H186" i="5"/>
  <c r="H185" i="5" s="1"/>
  <c r="H190" i="5"/>
  <c r="H189" i="5" s="1"/>
  <c r="H194" i="5"/>
  <c r="H193" i="5" s="1"/>
  <c r="H198" i="5"/>
  <c r="H197" i="5" s="1"/>
  <c r="H202" i="5"/>
  <c r="H201" i="5" s="1"/>
  <c r="H206" i="5"/>
  <c r="H205" i="5" s="1"/>
  <c r="I204" i="5"/>
  <c r="H192" i="5" l="1"/>
  <c r="H184" i="5"/>
  <c r="H26" i="5"/>
  <c r="H25" i="5" s="1"/>
  <c r="H24" i="5" s="1"/>
  <c r="H67" i="5"/>
  <c r="H66" i="5" s="1"/>
  <c r="H200" i="5"/>
  <c r="H138" i="5"/>
  <c r="H175" i="5"/>
  <c r="H147" i="5"/>
  <c r="H118" i="5"/>
  <c r="H90" i="5"/>
  <c r="H85" i="5" s="1"/>
  <c r="H84" i="5" s="1"/>
  <c r="H162" i="5"/>
  <c r="I97" i="5"/>
  <c r="I93" i="5"/>
  <c r="I94" i="5"/>
  <c r="G92" i="5"/>
  <c r="I92" i="5" s="1"/>
  <c r="G96" i="5"/>
  <c r="I96" i="5" s="1"/>
  <c r="I101" i="5"/>
  <c r="G100" i="5"/>
  <c r="I100" i="5" s="1"/>
  <c r="G112" i="5"/>
  <c r="G111" i="5" s="1"/>
  <c r="G110" i="5" s="1"/>
  <c r="G116" i="5"/>
  <c r="G115" i="5" s="1"/>
  <c r="G114" i="5" s="1"/>
  <c r="G136" i="5"/>
  <c r="G135" i="5" s="1"/>
  <c r="G134" i="5" s="1"/>
  <c r="G144" i="5"/>
  <c r="I64" i="5"/>
  <c r="I58" i="5"/>
  <c r="G57" i="5"/>
  <c r="G56" i="5" s="1"/>
  <c r="G55" i="5" s="1"/>
  <c r="G54" i="5" s="1"/>
  <c r="G53" i="5" s="1"/>
  <c r="G95" i="5" l="1"/>
  <c r="I95" i="5" s="1"/>
  <c r="H109" i="5"/>
  <c r="H108" i="5" s="1"/>
  <c r="G99" i="5"/>
  <c r="G98" i="5" s="1"/>
  <c r="I98" i="5" s="1"/>
  <c r="I57" i="5"/>
  <c r="H442" i="5"/>
  <c r="G442" i="5"/>
  <c r="G441" i="5" s="1"/>
  <c r="I643" i="5"/>
  <c r="H642" i="5"/>
  <c r="G642" i="5"/>
  <c r="G641" i="5" s="1"/>
  <c r="H857" i="5"/>
  <c r="H856" i="5" s="1"/>
  <c r="H855" i="5" s="1"/>
  <c r="G857" i="5"/>
  <c r="G856" i="5" s="1"/>
  <c r="G855" i="5" s="1"/>
  <c r="I858" i="5"/>
  <c r="I849" i="5"/>
  <c r="H848" i="5"/>
  <c r="G848" i="5"/>
  <c r="H799" i="5"/>
  <c r="G799" i="5"/>
  <c r="I801" i="5"/>
  <c r="H779" i="5"/>
  <c r="H778" i="5" s="1"/>
  <c r="G779" i="5"/>
  <c r="H782" i="5"/>
  <c r="H781" i="5" s="1"/>
  <c r="G782" i="5"/>
  <c r="G781" i="5" s="1"/>
  <c r="I783" i="5"/>
  <c r="I780" i="5"/>
  <c r="H775" i="5"/>
  <c r="H774" i="5" s="1"/>
  <c r="I776" i="5"/>
  <c r="G775" i="5"/>
  <c r="G774" i="5" s="1"/>
  <c r="G773" i="5" s="1"/>
  <c r="I765" i="5"/>
  <c r="I766" i="5"/>
  <c r="H764" i="5"/>
  <c r="H763" i="5" s="1"/>
  <c r="G764" i="5"/>
  <c r="G763" i="5" s="1"/>
  <c r="I757" i="5"/>
  <c r="H755" i="5"/>
  <c r="G755" i="5"/>
  <c r="H743" i="5"/>
  <c r="G743" i="5"/>
  <c r="I745" i="5"/>
  <c r="H696" i="5"/>
  <c r="H695" i="5" s="1"/>
  <c r="H694" i="5" s="1"/>
  <c r="H692" i="5"/>
  <c r="H691" i="5" s="1"/>
  <c r="H690" i="5" s="1"/>
  <c r="G692" i="5"/>
  <c r="G696" i="5"/>
  <c r="G695" i="5" s="1"/>
  <c r="G694" i="5" s="1"/>
  <c r="I697" i="5"/>
  <c r="I693" i="5"/>
  <c r="I662" i="5"/>
  <c r="I653" i="5"/>
  <c r="H652" i="5"/>
  <c r="H651" i="5" s="1"/>
  <c r="H650" i="5" s="1"/>
  <c r="H649" i="5" s="1"/>
  <c r="G652" i="5"/>
  <c r="G651" i="5" s="1"/>
  <c r="G650" i="5" s="1"/>
  <c r="G649" i="5" s="1"/>
  <c r="I99" i="5" l="1"/>
  <c r="I442" i="5"/>
  <c r="H441" i="5"/>
  <c r="I441" i="5" s="1"/>
  <c r="I56" i="5"/>
  <c r="I642" i="5"/>
  <c r="I857" i="5"/>
  <c r="H641" i="5"/>
  <c r="I641" i="5" s="1"/>
  <c r="I855" i="5"/>
  <c r="I779" i="5"/>
  <c r="I763" i="5"/>
  <c r="G778" i="5"/>
  <c r="G777" i="5" s="1"/>
  <c r="H777" i="5"/>
  <c r="I764" i="5"/>
  <c r="I775" i="5"/>
  <c r="I774" i="5"/>
  <c r="H773" i="5"/>
  <c r="I781" i="5"/>
  <c r="I782" i="5"/>
  <c r="I694" i="5"/>
  <c r="I695" i="5"/>
  <c r="I696" i="5"/>
  <c r="H689" i="5"/>
  <c r="H688" i="5" s="1"/>
  <c r="H687" i="5" s="1"/>
  <c r="I650" i="5"/>
  <c r="I649" i="5"/>
  <c r="I652" i="5"/>
  <c r="I651" i="5"/>
  <c r="I607" i="5"/>
  <c r="H606" i="5"/>
  <c r="H605" i="5" s="1"/>
  <c r="H604" i="5" s="1"/>
  <c r="G606" i="5"/>
  <c r="H600" i="5"/>
  <c r="G600" i="5"/>
  <c r="I602" i="5"/>
  <c r="I593" i="5"/>
  <c r="H592" i="5"/>
  <c r="H591" i="5" s="1"/>
  <c r="H590" i="5" s="1"/>
  <c r="H589" i="5" s="1"/>
  <c r="G592" i="5"/>
  <c r="G591" i="5" s="1"/>
  <c r="G590" i="5" s="1"/>
  <c r="G589" i="5" s="1"/>
  <c r="H581" i="5"/>
  <c r="G581" i="5"/>
  <c r="I582" i="5"/>
  <c r="H556" i="5"/>
  <c r="G556" i="5"/>
  <c r="I558" i="5"/>
  <c r="H538" i="5"/>
  <c r="G538" i="5"/>
  <c r="I539" i="5"/>
  <c r="H527" i="5"/>
  <c r="G527" i="5"/>
  <c r="I529" i="5"/>
  <c r="H521" i="5"/>
  <c r="G521" i="5"/>
  <c r="I523" i="5"/>
  <c r="I773" i="5" l="1"/>
  <c r="I55" i="5"/>
  <c r="I778" i="5"/>
  <c r="I856" i="5"/>
  <c r="I777" i="5"/>
  <c r="I606" i="5"/>
  <c r="I590" i="5"/>
  <c r="I589" i="5"/>
  <c r="G605" i="5"/>
  <c r="I592" i="5"/>
  <c r="I591" i="5"/>
  <c r="H509" i="5"/>
  <c r="G509" i="5"/>
  <c r="I511" i="5"/>
  <c r="I512" i="5"/>
  <c r="H501" i="5"/>
  <c r="H500" i="5" s="1"/>
  <c r="G501" i="5"/>
  <c r="G500" i="5" s="1"/>
  <c r="I502" i="5"/>
  <c r="H465" i="5"/>
  <c r="G465" i="5"/>
  <c r="I466" i="5"/>
  <c r="I443" i="5"/>
  <c r="I379" i="5"/>
  <c r="H378" i="5"/>
  <c r="H377" i="5" s="1"/>
  <c r="G378" i="5"/>
  <c r="G377" i="5" s="1"/>
  <c r="G376" i="5" s="1"/>
  <c r="I375" i="5"/>
  <c r="H374" i="5"/>
  <c r="G374" i="5"/>
  <c r="G373" i="5" s="1"/>
  <c r="G372" i="5" s="1"/>
  <c r="I371" i="5"/>
  <c r="H370" i="5"/>
  <c r="H369" i="5" s="1"/>
  <c r="G370" i="5"/>
  <c r="G369" i="5" s="1"/>
  <c r="G368" i="5" s="1"/>
  <c r="I367" i="5"/>
  <c r="H366" i="5"/>
  <c r="G366" i="5"/>
  <c r="G365" i="5" s="1"/>
  <c r="G364" i="5" s="1"/>
  <c r="H349" i="5"/>
  <c r="G349" i="5"/>
  <c r="I351" i="5"/>
  <c r="I346" i="5"/>
  <c r="H345" i="5"/>
  <c r="H344" i="5" s="1"/>
  <c r="G345" i="5"/>
  <c r="G344" i="5" s="1"/>
  <c r="G343" i="5" s="1"/>
  <c r="H315" i="5"/>
  <c r="G315" i="5"/>
  <c r="G314" i="5" s="1"/>
  <c r="G313" i="5" s="1"/>
  <c r="I316" i="5"/>
  <c r="H310" i="5"/>
  <c r="H309" i="5" s="1"/>
  <c r="H308" i="5" s="1"/>
  <c r="G310" i="5"/>
  <c r="I311" i="5"/>
  <c r="H297" i="5"/>
  <c r="G297" i="5"/>
  <c r="I298" i="5"/>
  <c r="I54" i="5" l="1"/>
  <c r="G604" i="5"/>
  <c r="I605" i="5"/>
  <c r="I310" i="5"/>
  <c r="I500" i="5"/>
  <c r="I501" i="5"/>
  <c r="I315" i="5"/>
  <c r="I378" i="5"/>
  <c r="I377" i="5"/>
  <c r="H376" i="5"/>
  <c r="I376" i="5" s="1"/>
  <c r="I374" i="5"/>
  <c r="H373" i="5"/>
  <c r="I373" i="5" s="1"/>
  <c r="I370" i="5"/>
  <c r="I369" i="5"/>
  <c r="H368" i="5"/>
  <c r="I368" i="5" s="1"/>
  <c r="I366" i="5"/>
  <c r="H365" i="5"/>
  <c r="I344" i="5"/>
  <c r="I345" i="5"/>
  <c r="H343" i="5"/>
  <c r="G312" i="5"/>
  <c r="H314" i="5"/>
  <c r="G309" i="5"/>
  <c r="I309" i="5" s="1"/>
  <c r="G263" i="5"/>
  <c r="G262" i="5" s="1"/>
  <c r="G254" i="5"/>
  <c r="I255" i="5"/>
  <c r="I343" i="5" l="1"/>
  <c r="I604" i="5"/>
  <c r="G308" i="5"/>
  <c r="I308" i="5" s="1"/>
  <c r="H372" i="5"/>
  <c r="I372" i="5" s="1"/>
  <c r="I365" i="5"/>
  <c r="H364" i="5"/>
  <c r="I364" i="5" s="1"/>
  <c r="I314" i="5"/>
  <c r="H313" i="5"/>
  <c r="H219" i="5"/>
  <c r="H218" i="5" s="1"/>
  <c r="G219" i="5"/>
  <c r="H215" i="5"/>
  <c r="H214" i="5" s="1"/>
  <c r="G215" i="5"/>
  <c r="G214" i="5" s="1"/>
  <c r="I216" i="5"/>
  <c r="I217" i="5"/>
  <c r="I220" i="5"/>
  <c r="G206" i="5"/>
  <c r="I208" i="5"/>
  <c r="G177" i="5"/>
  <c r="G168" i="5"/>
  <c r="I170" i="5"/>
  <c r="G154" i="5"/>
  <c r="I156" i="5"/>
  <c r="G149" i="5"/>
  <c r="I146" i="5"/>
  <c r="G140" i="5"/>
  <c r="G120" i="5"/>
  <c r="I122" i="5"/>
  <c r="I114" i="5"/>
  <c r="I115" i="5"/>
  <c r="I116" i="5"/>
  <c r="I117" i="5"/>
  <c r="I110" i="5"/>
  <c r="I111" i="5"/>
  <c r="I112" i="5"/>
  <c r="I113" i="5"/>
  <c r="I53" i="5"/>
  <c r="H213" i="5" l="1"/>
  <c r="H212" i="5" s="1"/>
  <c r="H211" i="5" s="1"/>
  <c r="H210" i="5" s="1"/>
  <c r="H209" i="5" s="1"/>
  <c r="H312" i="5"/>
  <c r="I312" i="5" s="1"/>
  <c r="I313" i="5"/>
  <c r="I219" i="5"/>
  <c r="G218" i="5"/>
  <c r="I218" i="5" s="1"/>
  <c r="I214" i="5"/>
  <c r="I215" i="5"/>
  <c r="I22" i="5"/>
  <c r="I23" i="5"/>
  <c r="I30" i="5"/>
  <c r="I31" i="5"/>
  <c r="I35" i="5"/>
  <c r="I36" i="5"/>
  <c r="I43" i="5"/>
  <c r="I44" i="5"/>
  <c r="I45" i="5"/>
  <c r="I52" i="5"/>
  <c r="I70" i="5"/>
  <c r="I72" i="5"/>
  <c r="I77" i="5"/>
  <c r="I83" i="5"/>
  <c r="I89" i="5"/>
  <c r="I107" i="5"/>
  <c r="I121" i="5"/>
  <c r="I123" i="5"/>
  <c r="I126" i="5"/>
  <c r="I127" i="5"/>
  <c r="I128" i="5"/>
  <c r="I132" i="5"/>
  <c r="I133" i="5"/>
  <c r="I137" i="5"/>
  <c r="I141" i="5"/>
  <c r="I142" i="5"/>
  <c r="I145" i="5"/>
  <c r="I150" i="5"/>
  <c r="I152" i="5"/>
  <c r="I155" i="5"/>
  <c r="I159" i="5"/>
  <c r="I160" i="5"/>
  <c r="I161" i="5"/>
  <c r="I165" i="5"/>
  <c r="I166" i="5"/>
  <c r="I169" i="5"/>
  <c r="I173" i="5"/>
  <c r="I174" i="5"/>
  <c r="I178" i="5"/>
  <c r="I180" i="5"/>
  <c r="I183" i="5"/>
  <c r="I187" i="5"/>
  <c r="I188" i="5"/>
  <c r="I191" i="5"/>
  <c r="I195" i="5"/>
  <c r="I196" i="5"/>
  <c r="I199" i="5"/>
  <c r="I203" i="5"/>
  <c r="I207" i="5"/>
  <c r="I228" i="5"/>
  <c r="I235" i="5"/>
  <c r="I241" i="5"/>
  <c r="I247" i="5"/>
  <c r="I251" i="5"/>
  <c r="I256" i="5"/>
  <c r="I260" i="5"/>
  <c r="I264" i="5"/>
  <c r="I268" i="5"/>
  <c r="I275" i="5"/>
  <c r="I282" i="5"/>
  <c r="I290" i="5"/>
  <c r="I299" i="5"/>
  <c r="I303" i="5"/>
  <c r="I307" i="5"/>
  <c r="I321" i="5"/>
  <c r="I325" i="5"/>
  <c r="I331" i="5"/>
  <c r="I338" i="5"/>
  <c r="I342" i="5"/>
  <c r="I350" i="5"/>
  <c r="I355" i="5"/>
  <c r="I359" i="5"/>
  <c r="I363" i="5"/>
  <c r="I385" i="5"/>
  <c r="I389" i="5"/>
  <c r="I393" i="5"/>
  <c r="I398" i="5"/>
  <c r="I405" i="5"/>
  <c r="I413" i="5"/>
  <c r="I420" i="5"/>
  <c r="I421" i="5"/>
  <c r="I427" i="5"/>
  <c r="I428" i="5"/>
  <c r="I431" i="5"/>
  <c r="I440" i="5"/>
  <c r="I449" i="5"/>
  <c r="I450" i="5"/>
  <c r="I451" i="5"/>
  <c r="I459" i="5"/>
  <c r="I467" i="5"/>
  <c r="I470" i="5"/>
  <c r="I476" i="5"/>
  <c r="I480" i="5"/>
  <c r="I483" i="5"/>
  <c r="I484" i="5"/>
  <c r="I492" i="5"/>
  <c r="I495" i="5"/>
  <c r="I499" i="5"/>
  <c r="I510" i="5"/>
  <c r="I522" i="5"/>
  <c r="I524" i="5"/>
  <c r="I528" i="5"/>
  <c r="I534" i="5"/>
  <c r="I540" i="5"/>
  <c r="I545" i="5"/>
  <c r="I553" i="5"/>
  <c r="I557" i="5"/>
  <c r="I559" i="5"/>
  <c r="I563" i="5"/>
  <c r="I564" i="5"/>
  <c r="I569" i="5"/>
  <c r="I573" i="5"/>
  <c r="I577" i="5"/>
  <c r="I583" i="5"/>
  <c r="I588" i="5"/>
  <c r="I601" i="5"/>
  <c r="I603" i="5"/>
  <c r="I612" i="5"/>
  <c r="I617" i="5"/>
  <c r="I622" i="5"/>
  <c r="I630" i="5"/>
  <c r="I634" i="5"/>
  <c r="I637" i="5"/>
  <c r="I646" i="5"/>
  <c r="I658" i="5"/>
  <c r="I659" i="5"/>
  <c r="I663" i="5"/>
  <c r="I666" i="5"/>
  <c r="I670" i="5"/>
  <c r="I679" i="5"/>
  <c r="I686" i="5"/>
  <c r="I707" i="5"/>
  <c r="I708" i="5"/>
  <c r="I713" i="5"/>
  <c r="I718" i="5"/>
  <c r="I726" i="5"/>
  <c r="I735" i="5"/>
  <c r="I736" i="5"/>
  <c r="I740" i="5"/>
  <c r="I741" i="5"/>
  <c r="I744" i="5"/>
  <c r="I748" i="5"/>
  <c r="I752" i="5"/>
  <c r="I753" i="5"/>
  <c r="I756" i="5"/>
  <c r="I760" i="5"/>
  <c r="I769" i="5"/>
  <c r="I772" i="5"/>
  <c r="I788" i="5"/>
  <c r="I789" i="5"/>
  <c r="I794" i="5"/>
  <c r="I800" i="5"/>
  <c r="I806" i="5"/>
  <c r="I809" i="5"/>
  <c r="I813" i="5"/>
  <c r="I816" i="5"/>
  <c r="I820" i="5"/>
  <c r="I823" i="5"/>
  <c r="I827" i="5"/>
  <c r="I831" i="5"/>
  <c r="I836" i="5"/>
  <c r="I841" i="5"/>
  <c r="I850" i="5"/>
  <c r="I854" i="5"/>
  <c r="I864" i="5"/>
  <c r="I865" i="5"/>
  <c r="I868" i="5"/>
  <c r="I871" i="5"/>
  <c r="I872" i="5"/>
  <c r="I877" i="5"/>
  <c r="I886" i="5"/>
  <c r="I889" i="5"/>
  <c r="I898" i="5"/>
  <c r="I899" i="5"/>
  <c r="I902" i="5"/>
  <c r="I905" i="5"/>
  <c r="I912" i="5"/>
  <c r="H911" i="5"/>
  <c r="G911" i="5"/>
  <c r="H904" i="5"/>
  <c r="G904" i="5"/>
  <c r="H901" i="5"/>
  <c r="G901" i="5"/>
  <c r="H897" i="5"/>
  <c r="H896" i="5" s="1"/>
  <c r="G897" i="5"/>
  <c r="H888" i="5"/>
  <c r="G888" i="5"/>
  <c r="H885" i="5"/>
  <c r="H884" i="5" s="1"/>
  <c r="G885" i="5"/>
  <c r="H876" i="5"/>
  <c r="H875" i="5" s="1"/>
  <c r="H874" i="5" s="1"/>
  <c r="H873" i="5" s="1"/>
  <c r="G876" i="5"/>
  <c r="G213" i="5" l="1"/>
  <c r="G212" i="5" s="1"/>
  <c r="G211" i="5" s="1"/>
  <c r="G210" i="5" s="1"/>
  <c r="G209" i="5" s="1"/>
  <c r="I911" i="5"/>
  <c r="I904" i="5"/>
  <c r="I901" i="5"/>
  <c r="I876" i="5"/>
  <c r="I885" i="5"/>
  <c r="H910" i="5"/>
  <c r="H909" i="5" s="1"/>
  <c r="H908" i="5" s="1"/>
  <c r="H907" i="5" s="1"/>
  <c r="I888" i="5"/>
  <c r="H887" i="5"/>
  <c r="H900" i="5"/>
  <c r="I897" i="5"/>
  <c r="H903" i="5"/>
  <c r="H870" i="5"/>
  <c r="H869" i="5" s="1"/>
  <c r="G870" i="5"/>
  <c r="G869" i="5" s="1"/>
  <c r="H867" i="5"/>
  <c r="G867" i="5"/>
  <c r="H863" i="5"/>
  <c r="G863" i="5"/>
  <c r="H853" i="5"/>
  <c r="H852" i="5" s="1"/>
  <c r="G853" i="5"/>
  <c r="H847" i="5"/>
  <c r="H840" i="5"/>
  <c r="H839" i="5" s="1"/>
  <c r="G840" i="5"/>
  <c r="H835" i="5"/>
  <c r="H834" i="5" s="1"/>
  <c r="G835" i="5"/>
  <c r="H830" i="5"/>
  <c r="H829" i="5" s="1"/>
  <c r="G830" i="5"/>
  <c r="H826" i="5"/>
  <c r="H825" i="5" s="1"/>
  <c r="G826" i="5"/>
  <c r="H822" i="5"/>
  <c r="G822" i="5"/>
  <c r="H819" i="5"/>
  <c r="G819" i="5"/>
  <c r="H815" i="5"/>
  <c r="G815" i="5"/>
  <c r="H812" i="5"/>
  <c r="H811" i="5" s="1"/>
  <c r="G812" i="5"/>
  <c r="H808" i="5"/>
  <c r="H807" i="5" s="1"/>
  <c r="G808" i="5"/>
  <c r="H805" i="5"/>
  <c r="G805" i="5"/>
  <c r="H798" i="5"/>
  <c r="H793" i="5"/>
  <c r="H792" i="5" s="1"/>
  <c r="H791" i="5" s="1"/>
  <c r="H790" i="5" s="1"/>
  <c r="G793" i="5"/>
  <c r="H787" i="5"/>
  <c r="G787" i="5"/>
  <c r="H771" i="5"/>
  <c r="H770" i="5" s="1"/>
  <c r="G771" i="5"/>
  <c r="H768" i="5"/>
  <c r="G768" i="5"/>
  <c r="I210" i="5" l="1"/>
  <c r="I212" i="5"/>
  <c r="I213" i="5"/>
  <c r="I211" i="5"/>
  <c r="I209" i="5"/>
  <c r="I768" i="5"/>
  <c r="I815" i="5"/>
  <c r="I867" i="5"/>
  <c r="I822" i="5"/>
  <c r="I869" i="5"/>
  <c r="H906" i="5"/>
  <c r="H767" i="5"/>
  <c r="H762" i="5" s="1"/>
  <c r="H761" i="5" s="1"/>
  <c r="I805" i="5"/>
  <c r="H797" i="5"/>
  <c r="H796" i="5" s="1"/>
  <c r="I819" i="5"/>
  <c r="H821" i="5"/>
  <c r="I830" i="5"/>
  <c r="H828" i="5"/>
  <c r="H833" i="5"/>
  <c r="H832" i="5" s="1"/>
  <c r="H838" i="5"/>
  <c r="H837" i="5" s="1"/>
  <c r="H846" i="5"/>
  <c r="H851" i="5"/>
  <c r="I863" i="5"/>
  <c r="H866" i="5"/>
  <c r="I787" i="5"/>
  <c r="I793" i="5"/>
  <c r="H804" i="5"/>
  <c r="H803" i="5" s="1"/>
  <c r="I812" i="5"/>
  <c r="H818" i="5"/>
  <c r="H862" i="5"/>
  <c r="I870" i="5"/>
  <c r="H883" i="5"/>
  <c r="H882" i="5" s="1"/>
  <c r="H895" i="5"/>
  <c r="I771" i="5"/>
  <c r="H786" i="5"/>
  <c r="H785" i="5" s="1"/>
  <c r="H784" i="5" s="1"/>
  <c r="I799" i="5"/>
  <c r="I808" i="5"/>
  <c r="H814" i="5"/>
  <c r="I826" i="5"/>
  <c r="H824" i="5"/>
  <c r="I835" i="5"/>
  <c r="I840" i="5"/>
  <c r="I848" i="5"/>
  <c r="I853" i="5"/>
  <c r="H759" i="5"/>
  <c r="G759" i="5"/>
  <c r="H751" i="5"/>
  <c r="G751" i="5"/>
  <c r="H747" i="5"/>
  <c r="H746" i="5" s="1"/>
  <c r="G747" i="5"/>
  <c r="H739" i="5"/>
  <c r="H738" i="5" s="1"/>
  <c r="G739" i="5"/>
  <c r="H734" i="5"/>
  <c r="H733" i="5" s="1"/>
  <c r="G734" i="5"/>
  <c r="H725" i="5"/>
  <c r="G725" i="5"/>
  <c r="H717" i="5"/>
  <c r="G717" i="5"/>
  <c r="H712" i="5"/>
  <c r="G712" i="5"/>
  <c r="H706" i="5"/>
  <c r="G706" i="5"/>
  <c r="H685" i="5"/>
  <c r="G685" i="5"/>
  <c r="H678" i="5"/>
  <c r="G678" i="5"/>
  <c r="H669" i="5"/>
  <c r="H668" i="5" s="1"/>
  <c r="G669" i="5"/>
  <c r="H665" i="5"/>
  <c r="H664" i="5" s="1"/>
  <c r="G665" i="5"/>
  <c r="H661" i="5"/>
  <c r="G661" i="5"/>
  <c r="H657" i="5"/>
  <c r="G657" i="5"/>
  <c r="H645" i="5"/>
  <c r="G645" i="5"/>
  <c r="H636" i="5"/>
  <c r="G636" i="5"/>
  <c r="H633" i="5"/>
  <c r="H632" i="5" s="1"/>
  <c r="G633" i="5"/>
  <c r="H629" i="5"/>
  <c r="G629" i="5"/>
  <c r="H621" i="5"/>
  <c r="G621" i="5"/>
  <c r="H616" i="5"/>
  <c r="G616" i="5"/>
  <c r="H611" i="5"/>
  <c r="G611" i="5"/>
  <c r="H587" i="5"/>
  <c r="G587" i="5"/>
  <c r="H576" i="5"/>
  <c r="G576" i="5"/>
  <c r="H572" i="5"/>
  <c r="G572" i="5"/>
  <c r="H568" i="5"/>
  <c r="G568" i="5"/>
  <c r="H562" i="5"/>
  <c r="G562" i="5"/>
  <c r="H845" i="5" l="1"/>
  <c r="H844" i="5"/>
  <c r="I717" i="5"/>
  <c r="I725" i="5"/>
  <c r="I661" i="5"/>
  <c r="I611" i="5"/>
  <c r="I712" i="5"/>
  <c r="I751" i="5"/>
  <c r="I685" i="5"/>
  <c r="H711" i="5"/>
  <c r="H710" i="5" s="1"/>
  <c r="H709" i="5" s="1"/>
  <c r="I616" i="5"/>
  <c r="H660" i="5"/>
  <c r="H684" i="5"/>
  <c r="H683" i="5" s="1"/>
  <c r="H680" i="5" s="1"/>
  <c r="I562" i="5"/>
  <c r="H561" i="5"/>
  <c r="I572" i="5"/>
  <c r="H571" i="5"/>
  <c r="I581" i="5"/>
  <c r="H580" i="5"/>
  <c r="I600" i="5"/>
  <c r="H599" i="5"/>
  <c r="H620" i="5"/>
  <c r="I621" i="5"/>
  <c r="H810" i="5"/>
  <c r="H894" i="5"/>
  <c r="H861" i="5"/>
  <c r="H860" i="5" s="1"/>
  <c r="I645" i="5"/>
  <c r="H644" i="5"/>
  <c r="H640" i="5" s="1"/>
  <c r="H639" i="5" s="1"/>
  <c r="H638" i="5" s="1"/>
  <c r="H724" i="5"/>
  <c r="I556" i="5"/>
  <c r="H555" i="5"/>
  <c r="I568" i="5"/>
  <c r="H567" i="5"/>
  <c r="I576" i="5"/>
  <c r="H575" i="5"/>
  <c r="I587" i="5"/>
  <c r="H586" i="5"/>
  <c r="H615" i="5"/>
  <c r="H614" i="5" s="1"/>
  <c r="H613" i="5" s="1"/>
  <c r="I636" i="5"/>
  <c r="H635" i="5"/>
  <c r="H631" i="5" s="1"/>
  <c r="H667" i="5"/>
  <c r="I678" i="5"/>
  <c r="H677" i="5"/>
  <c r="I706" i="5"/>
  <c r="H705" i="5"/>
  <c r="I759" i="5"/>
  <c r="H758" i="5"/>
  <c r="H610" i="5"/>
  <c r="H716" i="5"/>
  <c r="H732" i="5"/>
  <c r="I743" i="5"/>
  <c r="H742" i="5"/>
  <c r="H750" i="5"/>
  <c r="H817" i="5"/>
  <c r="H802" i="5" s="1"/>
  <c r="I629" i="5"/>
  <c r="I633" i="5"/>
  <c r="I657" i="5"/>
  <c r="I665" i="5"/>
  <c r="I755" i="5"/>
  <c r="H754" i="5"/>
  <c r="H881" i="5"/>
  <c r="H628" i="5"/>
  <c r="H656" i="5"/>
  <c r="I669" i="5"/>
  <c r="I692" i="5"/>
  <c r="I734" i="5"/>
  <c r="I739" i="5"/>
  <c r="I747" i="5"/>
  <c r="H552" i="5"/>
  <c r="G552" i="5"/>
  <c r="H544" i="5"/>
  <c r="G544" i="5"/>
  <c r="H533" i="5"/>
  <c r="G533" i="5"/>
  <c r="H520" i="5"/>
  <c r="H507" i="5"/>
  <c r="H498" i="5"/>
  <c r="G498" i="5"/>
  <c r="H494" i="5"/>
  <c r="H493" i="5" s="1"/>
  <c r="G494" i="5"/>
  <c r="H491" i="5"/>
  <c r="H490" i="5" s="1"/>
  <c r="G491" i="5"/>
  <c r="H482" i="5"/>
  <c r="G482" i="5"/>
  <c r="H479" i="5"/>
  <c r="H478" i="5" s="1"/>
  <c r="G479" i="5"/>
  <c r="H475" i="5"/>
  <c r="G475" i="5"/>
  <c r="H469" i="5"/>
  <c r="G469" i="5"/>
  <c r="H464" i="5"/>
  <c r="H458" i="5"/>
  <c r="G458" i="5"/>
  <c r="H448" i="5"/>
  <c r="G448" i="5"/>
  <c r="H439" i="5"/>
  <c r="G439" i="5"/>
  <c r="H430" i="5"/>
  <c r="H429" i="5" s="1"/>
  <c r="G430" i="5"/>
  <c r="H426" i="5"/>
  <c r="H425" i="5" s="1"/>
  <c r="G426" i="5"/>
  <c r="H419" i="5"/>
  <c r="G419" i="5"/>
  <c r="H412" i="5"/>
  <c r="G412" i="5"/>
  <c r="H404" i="5"/>
  <c r="G404" i="5"/>
  <c r="H397" i="5"/>
  <c r="G397" i="5"/>
  <c r="H392" i="5"/>
  <c r="G392" i="5"/>
  <c r="H388" i="5"/>
  <c r="G388" i="5"/>
  <c r="H384" i="5"/>
  <c r="G384" i="5"/>
  <c r="H362" i="5"/>
  <c r="G362" i="5"/>
  <c r="H358" i="5"/>
  <c r="G358" i="5"/>
  <c r="H354" i="5"/>
  <c r="G354" i="5"/>
  <c r="H795" i="5" l="1"/>
  <c r="H489" i="5"/>
  <c r="H655" i="5"/>
  <c r="H654" i="5" s="1"/>
  <c r="H648" i="5" s="1"/>
  <c r="I458" i="5"/>
  <c r="H519" i="5"/>
  <c r="H585" i="5"/>
  <c r="H584" i="5" s="1"/>
  <c r="H574" i="5"/>
  <c r="H554" i="5"/>
  <c r="H893" i="5"/>
  <c r="H619" i="5"/>
  <c r="H618" i="5" s="1"/>
  <c r="H357" i="5"/>
  <c r="I358" i="5"/>
  <c r="H383" i="5"/>
  <c r="I384" i="5"/>
  <c r="H391" i="5"/>
  <c r="I392" i="5"/>
  <c r="I404" i="5"/>
  <c r="I426" i="5"/>
  <c r="H424" i="5"/>
  <c r="I448" i="5"/>
  <c r="H457" i="5"/>
  <c r="H474" i="5"/>
  <c r="I475" i="5"/>
  <c r="I494" i="5"/>
  <c r="H506" i="5"/>
  <c r="H627" i="5"/>
  <c r="H880" i="5"/>
  <c r="H749" i="5"/>
  <c r="H859" i="5"/>
  <c r="H843" i="5" s="1"/>
  <c r="H842" i="5" s="1"/>
  <c r="H598" i="5"/>
  <c r="H597" i="5" s="1"/>
  <c r="H579" i="5"/>
  <c r="H578" i="5" s="1"/>
  <c r="H560" i="5"/>
  <c r="H403" i="5"/>
  <c r="I419" i="5"/>
  <c r="H447" i="5"/>
  <c r="H456" i="5"/>
  <c r="I469" i="5"/>
  <c r="I482" i="5"/>
  <c r="H497" i="5"/>
  <c r="H496" i="5" s="1"/>
  <c r="I498" i="5"/>
  <c r="I509" i="5"/>
  <c r="I527" i="5"/>
  <c r="H532" i="5"/>
  <c r="I533" i="5"/>
  <c r="H543" i="5"/>
  <c r="I544" i="5"/>
  <c r="H551" i="5"/>
  <c r="I552" i="5"/>
  <c r="H737" i="5"/>
  <c r="H731" i="5" s="1"/>
  <c r="H704" i="5"/>
  <c r="H703" i="5" s="1"/>
  <c r="H566" i="5"/>
  <c r="H723" i="5"/>
  <c r="H722" i="5" s="1"/>
  <c r="H353" i="5"/>
  <c r="I354" i="5"/>
  <c r="H361" i="5"/>
  <c r="I362" i="5"/>
  <c r="H387" i="5"/>
  <c r="I388" i="5"/>
  <c r="H396" i="5"/>
  <c r="I397" i="5"/>
  <c r="H418" i="5"/>
  <c r="I430" i="5"/>
  <c r="H438" i="5"/>
  <c r="H437" i="5" s="1"/>
  <c r="H436" i="5" s="1"/>
  <c r="I439" i="5"/>
  <c r="I465" i="5"/>
  <c r="H468" i="5"/>
  <c r="I479" i="5"/>
  <c r="H481" i="5"/>
  <c r="I491" i="5"/>
  <c r="H508" i="5"/>
  <c r="I521" i="5"/>
  <c r="H526" i="5"/>
  <c r="H682" i="5"/>
  <c r="H715" i="5"/>
  <c r="H714" i="5" s="1"/>
  <c r="H609" i="5"/>
  <c r="H608" i="5" s="1"/>
  <c r="H570" i="5"/>
  <c r="H411" i="5"/>
  <c r="I412" i="5"/>
  <c r="H537" i="5"/>
  <c r="I538" i="5"/>
  <c r="H676" i="5"/>
  <c r="H341" i="5"/>
  <c r="G341" i="5"/>
  <c r="H337" i="5"/>
  <c r="G337" i="5"/>
  <c r="H330" i="5"/>
  <c r="G330" i="5"/>
  <c r="H324" i="5"/>
  <c r="G324" i="5"/>
  <c r="H320" i="5"/>
  <c r="G320" i="5"/>
  <c r="H306" i="5"/>
  <c r="G306" i="5"/>
  <c r="H302" i="5"/>
  <c r="G302" i="5"/>
  <c r="H289" i="5"/>
  <c r="G289" i="5"/>
  <c r="H281" i="5"/>
  <c r="G281" i="5"/>
  <c r="H274" i="5"/>
  <c r="G274" i="5"/>
  <c r="H267" i="5"/>
  <c r="G267" i="5"/>
  <c r="H263" i="5"/>
  <c r="H259" i="5"/>
  <c r="G259" i="5"/>
  <c r="G258" i="5" s="1"/>
  <c r="H254" i="5"/>
  <c r="G253" i="5"/>
  <c r="H250" i="5"/>
  <c r="G250" i="5"/>
  <c r="G249" i="5" s="1"/>
  <c r="H246" i="5"/>
  <c r="G246" i="5"/>
  <c r="H240" i="5"/>
  <c r="G240" i="5"/>
  <c r="H234" i="5"/>
  <c r="G234" i="5"/>
  <c r="G233" i="5" s="1"/>
  <c r="H227" i="5"/>
  <c r="H226" i="5" s="1"/>
  <c r="G227" i="5"/>
  <c r="G226" i="5" s="1"/>
  <c r="G205" i="5"/>
  <c r="G201" i="5"/>
  <c r="G198" i="5"/>
  <c r="G194" i="5"/>
  <c r="G190" i="5"/>
  <c r="G186" i="5"/>
  <c r="G182" i="5"/>
  <c r="G172" i="5"/>
  <c r="G171" i="5" s="1"/>
  <c r="G167" i="5"/>
  <c r="G164" i="5"/>
  <c r="G163" i="5" s="1"/>
  <c r="G158" i="5"/>
  <c r="G143" i="5"/>
  <c r="G139" i="5"/>
  <c r="G131" i="5"/>
  <c r="G125" i="5"/>
  <c r="G124" i="5" s="1"/>
  <c r="G106" i="5"/>
  <c r="G88" i="5"/>
  <c r="G82" i="5"/>
  <c r="G76" i="5"/>
  <c r="G69" i="5"/>
  <c r="G51" i="5"/>
  <c r="G42" i="5"/>
  <c r="G34" i="5"/>
  <c r="G29" i="5"/>
  <c r="G21" i="5"/>
  <c r="H488" i="5" l="1"/>
  <c r="H625" i="5"/>
  <c r="H626" i="5"/>
  <c r="H565" i="5"/>
  <c r="H435" i="5"/>
  <c r="H596" i="5"/>
  <c r="H595" i="5" s="1"/>
  <c r="H487" i="5"/>
  <c r="H486" i="5" s="1"/>
  <c r="H485" i="5" s="1"/>
  <c r="H702" i="5"/>
  <c r="H701" i="5" s="1"/>
  <c r="H730" i="5"/>
  <c r="H729" i="5" s="1"/>
  <c r="H728" i="5" s="1"/>
  <c r="H727" i="5" s="1"/>
  <c r="G200" i="5"/>
  <c r="I177" i="5"/>
  <c r="I21" i="5"/>
  <c r="I234" i="5"/>
  <c r="I144" i="5"/>
  <c r="H225" i="5"/>
  <c r="H222" i="5" s="1"/>
  <c r="I226" i="5"/>
  <c r="I88" i="5"/>
  <c r="I125" i="5"/>
  <c r="I131" i="5"/>
  <c r="I149" i="5"/>
  <c r="H253" i="5"/>
  <c r="I254" i="5"/>
  <c r="H266" i="5"/>
  <c r="I267" i="5"/>
  <c r="H296" i="5"/>
  <c r="H295" i="5" s="1"/>
  <c r="I297" i="5"/>
  <c r="H305" i="5"/>
  <c r="I306" i="5"/>
  <c r="H323" i="5"/>
  <c r="H322" i="5" s="1"/>
  <c r="I324" i="5"/>
  <c r="H336" i="5"/>
  <c r="I337" i="5"/>
  <c r="H348" i="5"/>
  <c r="I349" i="5"/>
  <c r="H410" i="5"/>
  <c r="H409" i="5" s="1"/>
  <c r="H477" i="5"/>
  <c r="H531" i="5"/>
  <c r="H530" i="5" s="1"/>
  <c r="H473" i="5"/>
  <c r="H423" i="5"/>
  <c r="H356" i="5"/>
  <c r="I29" i="5"/>
  <c r="I34" i="5"/>
  <c r="I42" i="5"/>
  <c r="I76" i="5"/>
  <c r="I140" i="5"/>
  <c r="I139" i="5"/>
  <c r="I168" i="5"/>
  <c r="I182" i="5"/>
  <c r="I205" i="5"/>
  <c r="I206" i="5"/>
  <c r="H681" i="5"/>
  <c r="H395" i="5"/>
  <c r="H394" i="5" s="1"/>
  <c r="H360" i="5"/>
  <c r="H624" i="5"/>
  <c r="H623" i="5" s="1"/>
  <c r="H402" i="5"/>
  <c r="H505" i="5"/>
  <c r="I69" i="5"/>
  <c r="I82" i="5"/>
  <c r="I106" i="5"/>
  <c r="I136" i="5"/>
  <c r="I154" i="5"/>
  <c r="I167" i="5"/>
  <c r="I190" i="5"/>
  <c r="I194" i="5"/>
  <c r="I198" i="5"/>
  <c r="I227" i="5"/>
  <c r="H239" i="5"/>
  <c r="I240" i="5"/>
  <c r="H249" i="5"/>
  <c r="I250" i="5"/>
  <c r="H258" i="5"/>
  <c r="I259" i="5"/>
  <c r="H262" i="5"/>
  <c r="I263" i="5"/>
  <c r="I274" i="5"/>
  <c r="H288" i="5"/>
  <c r="I289" i="5"/>
  <c r="H301" i="5"/>
  <c r="I302" i="5"/>
  <c r="H319" i="5"/>
  <c r="H318" i="5" s="1"/>
  <c r="I320" i="5"/>
  <c r="H329" i="5"/>
  <c r="I330" i="5"/>
  <c r="H340" i="5"/>
  <c r="I341" i="5"/>
  <c r="H675" i="5"/>
  <c r="H525" i="5"/>
  <c r="H518" i="5" s="1"/>
  <c r="H463" i="5"/>
  <c r="H550" i="5"/>
  <c r="H455" i="5"/>
  <c r="H454" i="5"/>
  <c r="H879" i="5"/>
  <c r="H382" i="5"/>
  <c r="H536" i="5"/>
  <c r="H535" i="5" s="1"/>
  <c r="H417" i="5"/>
  <c r="H386" i="5"/>
  <c r="H352" i="5"/>
  <c r="H721" i="5"/>
  <c r="H446" i="5"/>
  <c r="H445" i="5" s="1"/>
  <c r="H444" i="5" s="1"/>
  <c r="H892" i="5"/>
  <c r="I51" i="5"/>
  <c r="I163" i="5"/>
  <c r="I164" i="5"/>
  <c r="I158" i="5"/>
  <c r="I171" i="5"/>
  <c r="I172" i="5"/>
  <c r="H245" i="5"/>
  <c r="I246" i="5"/>
  <c r="H280" i="5"/>
  <c r="I281" i="5"/>
  <c r="H542" i="5"/>
  <c r="H541" i="5" s="1"/>
  <c r="H390" i="5"/>
  <c r="I202" i="5"/>
  <c r="I120" i="5"/>
  <c r="I186" i="5"/>
  <c r="H233" i="5"/>
  <c r="H273" i="5"/>
  <c r="H272" i="5" s="1"/>
  <c r="H271" i="5" s="1"/>
  <c r="H270" i="5" s="1"/>
  <c r="H548" i="5" l="1"/>
  <c r="H547" i="5" s="1"/>
  <c r="H546" i="5" s="1"/>
  <c r="H549" i="5"/>
  <c r="H517" i="5"/>
  <c r="H381" i="5"/>
  <c r="H317" i="5"/>
  <c r="H380" i="5"/>
  <c r="I201" i="5"/>
  <c r="H232" i="5"/>
  <c r="I233" i="5"/>
  <c r="H279" i="5"/>
  <c r="H278" i="5" s="1"/>
  <c r="H277" i="5" s="1"/>
  <c r="H647" i="5"/>
  <c r="H244" i="5"/>
  <c r="H401" i="5"/>
  <c r="H891" i="5"/>
  <c r="H416" i="5"/>
  <c r="H878" i="5"/>
  <c r="H339" i="5"/>
  <c r="H328" i="5"/>
  <c r="H300" i="5"/>
  <c r="H261" i="5"/>
  <c r="I262" i="5"/>
  <c r="H248" i="5"/>
  <c r="I249" i="5"/>
  <c r="H472" i="5"/>
  <c r="H347" i="5"/>
  <c r="H265" i="5"/>
  <c r="H252" i="5"/>
  <c r="I253" i="5"/>
  <c r="H720" i="5"/>
  <c r="H462" i="5"/>
  <c r="I134" i="5"/>
  <c r="I135" i="5"/>
  <c r="H453" i="5"/>
  <c r="H674" i="5"/>
  <c r="H673" i="5" s="1"/>
  <c r="H287" i="5"/>
  <c r="H257" i="5"/>
  <c r="I258" i="5"/>
  <c r="H238" i="5"/>
  <c r="H504" i="5"/>
  <c r="H422" i="5"/>
  <c r="H408" i="5"/>
  <c r="H335" i="5"/>
  <c r="H304" i="5"/>
  <c r="H293" i="5" s="1"/>
  <c r="H224" i="5"/>
  <c r="I143" i="5"/>
  <c r="G910" i="5"/>
  <c r="H292" i="5" l="1"/>
  <c r="H334" i="5"/>
  <c r="H326" i="5"/>
  <c r="H327" i="5"/>
  <c r="H294" i="5"/>
  <c r="H243" i="5"/>
  <c r="H242" i="5" s="1"/>
  <c r="H434" i="5"/>
  <c r="H433" i="5" s="1"/>
  <c r="H432" i="5" s="1"/>
  <c r="H407" i="5"/>
  <c r="H503" i="5"/>
  <c r="H286" i="5"/>
  <c r="H461" i="5"/>
  <c r="H516" i="5"/>
  <c r="H700" i="5"/>
  <c r="H237" i="5"/>
  <c r="H594" i="5"/>
  <c r="G909" i="5"/>
  <c r="I910" i="5"/>
  <c r="H223" i="5"/>
  <c r="H231" i="5"/>
  <c r="H719" i="5"/>
  <c r="H471" i="5"/>
  <c r="H415" i="5"/>
  <c r="H890" i="5"/>
  <c r="H400" i="5"/>
  <c r="G884" i="5"/>
  <c r="I884" i="5" s="1"/>
  <c r="G792" i="5"/>
  <c r="H291" i="5" l="1"/>
  <c r="H333" i="5"/>
  <c r="H332" i="5" s="1"/>
  <c r="H699" i="5"/>
  <c r="H698" i="5" s="1"/>
  <c r="I792" i="5"/>
  <c r="G791" i="5"/>
  <c r="H399" i="5"/>
  <c r="H276" i="5"/>
  <c r="H269" i="5" s="1"/>
  <c r="H285" i="5"/>
  <c r="H672" i="5"/>
  <c r="H460" i="5"/>
  <c r="H452" i="5" s="1"/>
  <c r="H230" i="5"/>
  <c r="G908" i="5"/>
  <c r="I908" i="5" s="1"/>
  <c r="I909" i="5"/>
  <c r="H236" i="5"/>
  <c r="H414" i="5"/>
  <c r="H65" i="5"/>
  <c r="H15" i="5" s="1"/>
  <c r="H515" i="5"/>
  <c r="H514" i="5" s="1"/>
  <c r="I791" i="5" l="1"/>
  <c r="G790" i="5"/>
  <c r="I790" i="5" s="1"/>
  <c r="H229" i="5"/>
  <c r="H221" i="5" s="1"/>
  <c r="H406" i="5"/>
  <c r="H671" i="5"/>
  <c r="H284" i="5"/>
  <c r="H283" i="5" s="1"/>
  <c r="G266" i="5"/>
  <c r="I266" i="5" s="1"/>
  <c r="G245" i="5"/>
  <c r="I245" i="5" s="1"/>
  <c r="G153" i="5"/>
  <c r="I153" i="5" s="1"/>
  <c r="G130" i="5"/>
  <c r="G71" i="5"/>
  <c r="I71" i="5" s="1"/>
  <c r="H14" i="5" l="1"/>
  <c r="H513" i="5"/>
  <c r="G129" i="5"/>
  <c r="I129" i="5" s="1"/>
  <c r="I130" i="5"/>
  <c r="G301" i="5"/>
  <c r="G300" i="5" l="1"/>
  <c r="I300" i="5" s="1"/>
  <c r="I301" i="5"/>
  <c r="G575" i="5"/>
  <c r="G551" i="5"/>
  <c r="G550" i="5" l="1"/>
  <c r="I551" i="5"/>
  <c r="G574" i="5"/>
  <c r="I574" i="5" s="1"/>
  <c r="I575" i="5"/>
  <c r="H913" i="5"/>
  <c r="G907" i="5"/>
  <c r="G903" i="5"/>
  <c r="I903" i="5" s="1"/>
  <c r="G900" i="5"/>
  <c r="I900" i="5" s="1"/>
  <c r="G896" i="5"/>
  <c r="I896" i="5" s="1"/>
  <c r="G852" i="5"/>
  <c r="G478" i="5"/>
  <c r="I478" i="5" s="1"/>
  <c r="I550" i="5" l="1"/>
  <c r="G851" i="5"/>
  <c r="I852" i="5"/>
  <c r="G906" i="5"/>
  <c r="I906" i="5" s="1"/>
  <c r="I907" i="5"/>
  <c r="G895" i="5"/>
  <c r="I895" i="5" s="1"/>
  <c r="G257" i="5"/>
  <c r="I257" i="5" s="1"/>
  <c r="G248" i="5"/>
  <c r="I248" i="5" s="1"/>
  <c r="I200" i="5"/>
  <c r="G138" i="5"/>
  <c r="I138" i="5" s="1"/>
  <c r="G361" i="5"/>
  <c r="G357" i="5"/>
  <c r="G391" i="5"/>
  <c r="I851" i="5" l="1"/>
  <c r="G356" i="5"/>
  <c r="I356" i="5" s="1"/>
  <c r="I357" i="5"/>
  <c r="G360" i="5"/>
  <c r="I360" i="5" s="1"/>
  <c r="I361" i="5"/>
  <c r="G390" i="5"/>
  <c r="I390" i="5" s="1"/>
  <c r="I391" i="5"/>
  <c r="G894" i="5"/>
  <c r="G280" i="5"/>
  <c r="G497" i="5"/>
  <c r="G496" i="5" s="1"/>
  <c r="G628" i="5"/>
  <c r="G615" i="5"/>
  <c r="G614" i="5" s="1"/>
  <c r="G613" i="5" s="1"/>
  <c r="I613" i="5" s="1"/>
  <c r="G620" i="5"/>
  <c r="G610" i="5"/>
  <c r="I614" i="5" l="1"/>
  <c r="I615" i="5"/>
  <c r="G609" i="5"/>
  <c r="G608" i="5" s="1"/>
  <c r="I608" i="5" s="1"/>
  <c r="I610" i="5"/>
  <c r="G619" i="5"/>
  <c r="I620" i="5"/>
  <c r="G279" i="5"/>
  <c r="G278" i="5" s="1"/>
  <c r="G277" i="5" s="1"/>
  <c r="I280" i="5"/>
  <c r="G893" i="5"/>
  <c r="I894" i="5"/>
  <c r="G627" i="5"/>
  <c r="I628" i="5"/>
  <c r="I496" i="5"/>
  <c r="I497" i="5"/>
  <c r="G438" i="5"/>
  <c r="G437" i="5" s="1"/>
  <c r="G436" i="5" s="1"/>
  <c r="G811" i="5"/>
  <c r="I811" i="5" s="1"/>
  <c r="G804" i="5"/>
  <c r="I804" i="5" s="1"/>
  <c r="I619" i="5" l="1"/>
  <c r="G618" i="5"/>
  <c r="I618" i="5" s="1"/>
  <c r="I627" i="5"/>
  <c r="G435" i="5"/>
  <c r="I436" i="5"/>
  <c r="I609" i="5"/>
  <c r="I278" i="5"/>
  <c r="I279" i="5"/>
  <c r="I438" i="5"/>
  <c r="G892" i="5"/>
  <c r="I893" i="5"/>
  <c r="G887" i="5"/>
  <c r="G883" i="5" l="1"/>
  <c r="G882" i="5" s="1"/>
  <c r="I882" i="5" s="1"/>
  <c r="I887" i="5"/>
  <c r="I435" i="5"/>
  <c r="I437" i="5"/>
  <c r="G891" i="5"/>
  <c r="I892" i="5"/>
  <c r="G276" i="5"/>
  <c r="I276" i="5" s="1"/>
  <c r="I277" i="5"/>
  <c r="G839" i="5"/>
  <c r="G814" i="5"/>
  <c r="G807" i="5"/>
  <c r="G803" i="5" l="1"/>
  <c r="I807" i="5"/>
  <c r="G810" i="5"/>
  <c r="I810" i="5" s="1"/>
  <c r="I814" i="5"/>
  <c r="G890" i="5"/>
  <c r="I890" i="5" s="1"/>
  <c r="I891" i="5"/>
  <c r="G881" i="5"/>
  <c r="I883" i="5"/>
  <c r="G838" i="5"/>
  <c r="I839" i="5"/>
  <c r="G265" i="5"/>
  <c r="I265" i="5" s="1"/>
  <c r="G261" i="5"/>
  <c r="I261" i="5" s="1"/>
  <c r="G580" i="5"/>
  <c r="G490" i="5"/>
  <c r="I490" i="5" s="1"/>
  <c r="G481" i="5"/>
  <c r="G474" i="5"/>
  <c r="G429" i="5"/>
  <c r="I429" i="5" s="1"/>
  <c r="G396" i="5"/>
  <c r="G387" i="5"/>
  <c r="G340" i="5"/>
  <c r="I838" i="5" l="1"/>
  <c r="G837" i="5"/>
  <c r="I837" i="5" s="1"/>
  <c r="I803" i="5"/>
  <c r="G395" i="5"/>
  <c r="I396" i="5"/>
  <c r="G473" i="5"/>
  <c r="I473" i="5" s="1"/>
  <c r="I474" i="5"/>
  <c r="G880" i="5"/>
  <c r="I881" i="5"/>
  <c r="G386" i="5"/>
  <c r="I386" i="5" s="1"/>
  <c r="I387" i="5"/>
  <c r="G477" i="5"/>
  <c r="I477" i="5" s="1"/>
  <c r="I481" i="5"/>
  <c r="G339" i="5"/>
  <c r="I339" i="5" s="1"/>
  <c r="I340" i="5"/>
  <c r="G579" i="5"/>
  <c r="I580" i="5"/>
  <c r="G91" i="5"/>
  <c r="G383" i="5"/>
  <c r="G353" i="5"/>
  <c r="G348" i="5"/>
  <c r="G336" i="5"/>
  <c r="G329" i="5"/>
  <c r="G105" i="5"/>
  <c r="G104" i="5" s="1"/>
  <c r="I579" i="5" l="1"/>
  <c r="G578" i="5"/>
  <c r="I578" i="5" s="1"/>
  <c r="G90" i="5"/>
  <c r="I90" i="5" s="1"/>
  <c r="I91" i="5"/>
  <c r="G103" i="5"/>
  <c r="I104" i="5"/>
  <c r="I395" i="5"/>
  <c r="G394" i="5"/>
  <c r="I394" i="5" s="1"/>
  <c r="G328" i="5"/>
  <c r="G327" i="5" s="1"/>
  <c r="I327" i="5" s="1"/>
  <c r="I329" i="5"/>
  <c r="G382" i="5"/>
  <c r="G381" i="5" s="1"/>
  <c r="I381" i="5" s="1"/>
  <c r="I383" i="5"/>
  <c r="G879" i="5"/>
  <c r="I880" i="5"/>
  <c r="G335" i="5"/>
  <c r="I336" i="5"/>
  <c r="I105" i="5"/>
  <c r="G347" i="5"/>
  <c r="I347" i="5" s="1"/>
  <c r="I348" i="5"/>
  <c r="G472" i="5"/>
  <c r="G352" i="5"/>
  <c r="I352" i="5" s="1"/>
  <c r="I353" i="5"/>
  <c r="G334" i="5" l="1"/>
  <c r="I328" i="5"/>
  <c r="G326" i="5"/>
  <c r="I326" i="5" s="1"/>
  <c r="I335" i="5"/>
  <c r="G380" i="5"/>
  <c r="I380" i="5" s="1"/>
  <c r="G471" i="5"/>
  <c r="I471" i="5" s="1"/>
  <c r="I472" i="5"/>
  <c r="G102" i="5"/>
  <c r="I102" i="5" s="1"/>
  <c r="I103" i="5"/>
  <c r="G878" i="5"/>
  <c r="I878" i="5" s="1"/>
  <c r="I879" i="5"/>
  <c r="I382" i="5"/>
  <c r="G847" i="5"/>
  <c r="G818" i="5"/>
  <c r="I818" i="5" s="1"/>
  <c r="G821" i="5"/>
  <c r="I821" i="5" s="1"/>
  <c r="G770" i="5"/>
  <c r="I770" i="5" s="1"/>
  <c r="G767" i="5"/>
  <c r="G668" i="5"/>
  <c r="G644" i="5"/>
  <c r="G640" i="5" s="1"/>
  <c r="G639" i="5" s="1"/>
  <c r="G638" i="5" s="1"/>
  <c r="I638" i="5" s="1"/>
  <c r="G724" i="5"/>
  <c r="G411" i="5"/>
  <c r="G716" i="5"/>
  <c r="G711" i="5"/>
  <c r="G586" i="5"/>
  <c r="G543" i="5"/>
  <c r="G273" i="5"/>
  <c r="G323" i="5"/>
  <c r="G322" i="5" s="1"/>
  <c r="G75" i="5"/>
  <c r="G68" i="5"/>
  <c r="G67" i="5" s="1"/>
  <c r="G66" i="5" s="1"/>
  <c r="G333" i="5" l="1"/>
  <c r="I333" i="5" s="1"/>
  <c r="I334" i="5"/>
  <c r="I75" i="5"/>
  <c r="G74" i="5"/>
  <c r="I273" i="5"/>
  <c r="G272" i="5"/>
  <c r="I767" i="5"/>
  <c r="G762" i="5"/>
  <c r="I68" i="5"/>
  <c r="I322" i="5"/>
  <c r="I323" i="5"/>
  <c r="G715" i="5"/>
  <c r="I716" i="5"/>
  <c r="G667" i="5"/>
  <c r="I667" i="5" s="1"/>
  <c r="I668" i="5"/>
  <c r="G846" i="5"/>
  <c r="I847" i="5"/>
  <c r="G410" i="5"/>
  <c r="G409" i="5" s="1"/>
  <c r="I409" i="5" s="1"/>
  <c r="I411" i="5"/>
  <c r="G585" i="5"/>
  <c r="I586" i="5"/>
  <c r="G723" i="5"/>
  <c r="G722" i="5" s="1"/>
  <c r="I722" i="5" s="1"/>
  <c r="I724" i="5"/>
  <c r="G542" i="5"/>
  <c r="I543" i="5"/>
  <c r="G710" i="5"/>
  <c r="I711" i="5"/>
  <c r="I644" i="5"/>
  <c r="G332" i="5"/>
  <c r="I332" i="5" s="1"/>
  <c r="G817" i="5"/>
  <c r="I817" i="5" s="1"/>
  <c r="G829" i="5"/>
  <c r="G834" i="5"/>
  <c r="G786" i="5"/>
  <c r="G785" i="5" s="1"/>
  <c r="G784" i="5" s="1"/>
  <c r="I784" i="5" s="1"/>
  <c r="G750" i="5"/>
  <c r="I750" i="5" s="1"/>
  <c r="G754" i="5"/>
  <c r="I754" i="5" s="1"/>
  <c r="G758" i="5"/>
  <c r="I758" i="5" s="1"/>
  <c r="G746" i="5"/>
  <c r="I746" i="5" s="1"/>
  <c r="G738" i="5"/>
  <c r="I738" i="5" s="1"/>
  <c r="G742" i="5"/>
  <c r="I742" i="5" s="1"/>
  <c r="G537" i="5"/>
  <c r="G81" i="5"/>
  <c r="G825" i="5"/>
  <c r="G464" i="5"/>
  <c r="I464" i="5" s="1"/>
  <c r="G468" i="5"/>
  <c r="I468" i="5" s="1"/>
  <c r="G677" i="5"/>
  <c r="G425" i="5"/>
  <c r="I425" i="5" s="1"/>
  <c r="G319" i="5"/>
  <c r="G318" i="5" s="1"/>
  <c r="G252" i="5"/>
  <c r="I252" i="5" s="1"/>
  <c r="G239" i="5"/>
  <c r="G844" i="5" l="1"/>
  <c r="I844" i="5" s="1"/>
  <c r="G845" i="5"/>
  <c r="I845" i="5" s="1"/>
  <c r="I762" i="5"/>
  <c r="G761" i="5"/>
  <c r="I761" i="5" s="1"/>
  <c r="I715" i="5"/>
  <c r="G714" i="5"/>
  <c r="I714" i="5" s="1"/>
  <c r="I710" i="5"/>
  <c r="G709" i="5"/>
  <c r="I709" i="5" s="1"/>
  <c r="I585" i="5"/>
  <c r="G584" i="5"/>
  <c r="I584" i="5" s="1"/>
  <c r="I542" i="5"/>
  <c r="G541" i="5"/>
  <c r="I541" i="5" s="1"/>
  <c r="G317" i="5"/>
  <c r="I318" i="5"/>
  <c r="I319" i="5"/>
  <c r="G824" i="5"/>
  <c r="I825" i="5"/>
  <c r="G828" i="5"/>
  <c r="I828" i="5" s="1"/>
  <c r="I829" i="5"/>
  <c r="G721" i="5"/>
  <c r="I723" i="5"/>
  <c r="G408" i="5"/>
  <c r="I410" i="5"/>
  <c r="G536" i="5"/>
  <c r="I537" i="5"/>
  <c r="I785" i="5"/>
  <c r="I786" i="5"/>
  <c r="G238" i="5"/>
  <c r="I239" i="5"/>
  <c r="G80" i="5"/>
  <c r="I81" i="5"/>
  <c r="G676" i="5"/>
  <c r="I676" i="5" s="1"/>
  <c r="I677" i="5"/>
  <c r="G833" i="5"/>
  <c r="I834" i="5"/>
  <c r="G73" i="5"/>
  <c r="I73" i="5" s="1"/>
  <c r="I74" i="5"/>
  <c r="I639" i="5"/>
  <c r="I640" i="5"/>
  <c r="I846" i="5"/>
  <c r="I66" i="5"/>
  <c r="I67" i="5"/>
  <c r="G424" i="5"/>
  <c r="G749" i="5"/>
  <c r="I749" i="5" s="1"/>
  <c r="G737" i="5"/>
  <c r="G162" i="5"/>
  <c r="I162" i="5" s="1"/>
  <c r="G463" i="5"/>
  <c r="I833" i="5" l="1"/>
  <c r="G832" i="5"/>
  <c r="I832" i="5" s="1"/>
  <c r="I824" i="5"/>
  <c r="G802" i="5"/>
  <c r="I802" i="5" s="1"/>
  <c r="I536" i="5"/>
  <c r="G535" i="5"/>
  <c r="I535" i="5" s="1"/>
  <c r="G462" i="5"/>
  <c r="I463" i="5"/>
  <c r="I737" i="5"/>
  <c r="G675" i="5"/>
  <c r="G237" i="5"/>
  <c r="I238" i="5"/>
  <c r="G407" i="5"/>
  <c r="I407" i="5" s="1"/>
  <c r="I408" i="5"/>
  <c r="G423" i="5"/>
  <c r="I424" i="5"/>
  <c r="G79" i="5"/>
  <c r="I80" i="5"/>
  <c r="G720" i="5"/>
  <c r="I721" i="5"/>
  <c r="I317" i="5"/>
  <c r="G875" i="5"/>
  <c r="G866" i="5"/>
  <c r="I866" i="5" s="1"/>
  <c r="G862" i="5"/>
  <c r="I862" i="5" s="1"/>
  <c r="G798" i="5"/>
  <c r="G733" i="5"/>
  <c r="G705" i="5"/>
  <c r="G691" i="5"/>
  <c r="G684" i="5"/>
  <c r="G664" i="5"/>
  <c r="I664" i="5" s="1"/>
  <c r="G660" i="5"/>
  <c r="I660" i="5" s="1"/>
  <c r="G656" i="5"/>
  <c r="I656" i="5" s="1"/>
  <c r="G635" i="5"/>
  <c r="I635" i="5" s="1"/>
  <c r="G632" i="5"/>
  <c r="I632" i="5" s="1"/>
  <c r="G599" i="5"/>
  <c r="G571" i="5"/>
  <c r="G567" i="5"/>
  <c r="G561" i="5"/>
  <c r="G555" i="5"/>
  <c r="G532" i="5"/>
  <c r="G526" i="5"/>
  <c r="G520" i="5"/>
  <c r="G508" i="5"/>
  <c r="I508" i="5" s="1"/>
  <c r="G507" i="5"/>
  <c r="G493" i="5"/>
  <c r="G457" i="5"/>
  <c r="I457" i="5" s="1"/>
  <c r="G456" i="5"/>
  <c r="G447" i="5"/>
  <c r="G418" i="5"/>
  <c r="G403" i="5"/>
  <c r="G305" i="5"/>
  <c r="G296" i="5"/>
  <c r="G288" i="5"/>
  <c r="G244" i="5"/>
  <c r="G243" i="5" s="1"/>
  <c r="G242" i="5" s="1"/>
  <c r="G232" i="5"/>
  <c r="G225" i="5"/>
  <c r="G197" i="5"/>
  <c r="I197" i="5" s="1"/>
  <c r="G193" i="5"/>
  <c r="G189" i="5"/>
  <c r="I189" i="5" s="1"/>
  <c r="G185" i="5"/>
  <c r="I185" i="5" s="1"/>
  <c r="G181" i="5"/>
  <c r="I181" i="5" s="1"/>
  <c r="G176" i="5"/>
  <c r="I176" i="5" s="1"/>
  <c r="G157" i="5"/>
  <c r="I157" i="5" s="1"/>
  <c r="G148" i="5"/>
  <c r="I148" i="5" s="1"/>
  <c r="I124" i="5"/>
  <c r="G119" i="5"/>
  <c r="G118" i="5" s="1"/>
  <c r="G87" i="5"/>
  <c r="G63" i="5"/>
  <c r="I63" i="5" s="1"/>
  <c r="G50" i="5"/>
  <c r="G41" i="5"/>
  <c r="G33" i="5"/>
  <c r="G32" i="5" s="1"/>
  <c r="G28" i="5"/>
  <c r="G20" i="5"/>
  <c r="I193" i="5" l="1"/>
  <c r="G192" i="5"/>
  <c r="I691" i="5"/>
  <c r="G690" i="5"/>
  <c r="G689" i="5" s="1"/>
  <c r="I689" i="5" s="1"/>
  <c r="I119" i="5"/>
  <c r="I118" i="5"/>
  <c r="G27" i="5"/>
  <c r="I27" i="5" s="1"/>
  <c r="I28" i="5"/>
  <c r="G19" i="5"/>
  <c r="I20" i="5"/>
  <c r="G49" i="5"/>
  <c r="I50" i="5"/>
  <c r="G271" i="5"/>
  <c r="I272" i="5"/>
  <c r="G402" i="5"/>
  <c r="I403" i="5"/>
  <c r="G519" i="5"/>
  <c r="I520" i="5"/>
  <c r="G560" i="5"/>
  <c r="I560" i="5" s="1"/>
  <c r="I561" i="5"/>
  <c r="G704" i="5"/>
  <c r="I705" i="5"/>
  <c r="G78" i="5"/>
  <c r="I78" i="5" s="1"/>
  <c r="I79" i="5"/>
  <c r="G62" i="5"/>
  <c r="I62" i="5" s="1"/>
  <c r="G224" i="5"/>
  <c r="G223" i="5" s="1"/>
  <c r="I225" i="5"/>
  <c r="G287" i="5"/>
  <c r="I288" i="5"/>
  <c r="G417" i="5"/>
  <c r="I418" i="5"/>
  <c r="G489" i="5"/>
  <c r="I493" i="5"/>
  <c r="G525" i="5"/>
  <c r="I525" i="5" s="1"/>
  <c r="I526" i="5"/>
  <c r="G566" i="5"/>
  <c r="I567" i="5"/>
  <c r="G683" i="5"/>
  <c r="G680" i="5" s="1"/>
  <c r="I684" i="5"/>
  <c r="G732" i="5"/>
  <c r="I733" i="5"/>
  <c r="G874" i="5"/>
  <c r="I875" i="5"/>
  <c r="I32" i="5"/>
  <c r="I33" i="5"/>
  <c r="G86" i="5"/>
  <c r="G85" i="5" s="1"/>
  <c r="I87" i="5"/>
  <c r="G231" i="5"/>
  <c r="I232" i="5"/>
  <c r="G295" i="5"/>
  <c r="I296" i="5"/>
  <c r="G446" i="5"/>
  <c r="G445" i="5" s="1"/>
  <c r="G444" i="5" s="1"/>
  <c r="I447" i="5"/>
  <c r="G506" i="5"/>
  <c r="I507" i="5"/>
  <c r="G531" i="5"/>
  <c r="I532" i="5"/>
  <c r="G570" i="5"/>
  <c r="I570" i="5" s="1"/>
  <c r="I571" i="5"/>
  <c r="I690" i="5"/>
  <c r="G797" i="5"/>
  <c r="I798" i="5"/>
  <c r="G719" i="5"/>
  <c r="I719" i="5" s="1"/>
  <c r="I720" i="5"/>
  <c r="G422" i="5"/>
  <c r="I422" i="5" s="1"/>
  <c r="I423" i="5"/>
  <c r="G236" i="5"/>
  <c r="I236" i="5" s="1"/>
  <c r="I237" i="5"/>
  <c r="G40" i="5"/>
  <c r="I41" i="5"/>
  <c r="I244" i="5"/>
  <c r="G304" i="5"/>
  <c r="I304" i="5" s="1"/>
  <c r="I305" i="5"/>
  <c r="G455" i="5"/>
  <c r="I455" i="5" s="1"/>
  <c r="I456" i="5"/>
  <c r="G554" i="5"/>
  <c r="I555" i="5"/>
  <c r="G598" i="5"/>
  <c r="I599" i="5"/>
  <c r="G674" i="5"/>
  <c r="G673" i="5" s="1"/>
  <c r="I675" i="5"/>
  <c r="G461" i="5"/>
  <c r="I462" i="5"/>
  <c r="G147" i="5"/>
  <c r="I147" i="5" s="1"/>
  <c r="G175" i="5"/>
  <c r="I175" i="5" s="1"/>
  <c r="G631" i="5"/>
  <c r="G655" i="5"/>
  <c r="I655" i="5" s="1"/>
  <c r="G861" i="5"/>
  <c r="G860" i="5" s="1"/>
  <c r="I860" i="5" s="1"/>
  <c r="G184" i="5"/>
  <c r="I184" i="5" s="1"/>
  <c r="G454" i="5"/>
  <c r="I192" i="5"/>
  <c r="I874" i="5" l="1"/>
  <c r="G873" i="5"/>
  <c r="I873" i="5" s="1"/>
  <c r="G549" i="5"/>
  <c r="I549" i="5" s="1"/>
  <c r="G730" i="5"/>
  <c r="G731" i="5"/>
  <c r="I731" i="5" s="1"/>
  <c r="G795" i="5"/>
  <c r="I795" i="5" s="1"/>
  <c r="G796" i="5"/>
  <c r="I796" i="5" s="1"/>
  <c r="I631" i="5"/>
  <c r="G626" i="5"/>
  <c r="I626" i="5" s="1"/>
  <c r="G518" i="5"/>
  <c r="I518" i="5" s="1"/>
  <c r="G487" i="5"/>
  <c r="I487" i="5" s="1"/>
  <c r="G488" i="5"/>
  <c r="I488" i="5" s="1"/>
  <c r="G702" i="5"/>
  <c r="G703" i="5"/>
  <c r="I703" i="5" s="1"/>
  <c r="G596" i="5"/>
  <c r="G597" i="5"/>
  <c r="I597" i="5" s="1"/>
  <c r="I566" i="5"/>
  <c r="G565" i="5"/>
  <c r="I565" i="5" s="1"/>
  <c r="I531" i="5"/>
  <c r="G530" i="5"/>
  <c r="G294" i="5"/>
  <c r="I294" i="5" s="1"/>
  <c r="G109" i="5"/>
  <c r="I295" i="5"/>
  <c r="G293" i="5"/>
  <c r="G292" i="5" s="1"/>
  <c r="G291" i="5" s="1"/>
  <c r="I554" i="5"/>
  <c r="G548" i="5"/>
  <c r="I519" i="5"/>
  <c r="G26" i="5"/>
  <c r="I26" i="5" s="1"/>
  <c r="G688" i="5"/>
  <c r="G687" i="5" s="1"/>
  <c r="I687" i="5" s="1"/>
  <c r="G859" i="5"/>
  <c r="G843" i="5" s="1"/>
  <c r="I861" i="5"/>
  <c r="G460" i="5"/>
  <c r="I460" i="5" s="1"/>
  <c r="I461" i="5"/>
  <c r="I242" i="5"/>
  <c r="I243" i="5"/>
  <c r="I446" i="5"/>
  <c r="G230" i="5"/>
  <c r="I231" i="5"/>
  <c r="I732" i="5"/>
  <c r="I730" i="5"/>
  <c r="I489" i="5"/>
  <c r="G286" i="5"/>
  <c r="I287" i="5"/>
  <c r="G61" i="5"/>
  <c r="I61" i="5" s="1"/>
  <c r="I704" i="5"/>
  <c r="G270" i="5"/>
  <c r="I271" i="5"/>
  <c r="G18" i="5"/>
  <c r="I19" i="5"/>
  <c r="I680" i="5"/>
  <c r="I598" i="5"/>
  <c r="G453" i="5"/>
  <c r="I454" i="5"/>
  <c r="I674" i="5"/>
  <c r="G39" i="5"/>
  <c r="I40" i="5"/>
  <c r="I797" i="5"/>
  <c r="G505" i="5"/>
  <c r="I506" i="5"/>
  <c r="I86" i="5"/>
  <c r="G682" i="5"/>
  <c r="I683" i="5"/>
  <c r="G416" i="5"/>
  <c r="I417" i="5"/>
  <c r="I224" i="5"/>
  <c r="G401" i="5"/>
  <c r="I402" i="5"/>
  <c r="G48" i="5"/>
  <c r="I49" i="5"/>
  <c r="G625" i="5"/>
  <c r="G654" i="5"/>
  <c r="G648" i="5" s="1"/>
  <c r="G729" i="5" l="1"/>
  <c r="I530" i="5"/>
  <c r="G517" i="5"/>
  <c r="G516" i="5" s="1"/>
  <c r="I516" i="5" s="1"/>
  <c r="G452" i="5"/>
  <c r="I452" i="5" s="1"/>
  <c r="G547" i="5"/>
  <c r="I548" i="5"/>
  <c r="G25" i="5"/>
  <c r="I25" i="5" s="1"/>
  <c r="I688" i="5"/>
  <c r="G728" i="5"/>
  <c r="I728" i="5" s="1"/>
  <c r="G486" i="5"/>
  <c r="I486" i="5" s="1"/>
  <c r="I625" i="5"/>
  <c r="G672" i="5"/>
  <c r="I673" i="5"/>
  <c r="G47" i="5"/>
  <c r="I48" i="5"/>
  <c r="G681" i="5"/>
  <c r="I681" i="5" s="1"/>
  <c r="I682" i="5"/>
  <c r="G504" i="5"/>
  <c r="I505" i="5"/>
  <c r="G38" i="5"/>
  <c r="I39" i="5"/>
  <c r="I453" i="5"/>
  <c r="G269" i="5"/>
  <c r="I269" i="5" s="1"/>
  <c r="I270" i="5"/>
  <c r="G60" i="5"/>
  <c r="I60" i="5" s="1"/>
  <c r="G229" i="5"/>
  <c r="I230" i="5"/>
  <c r="I292" i="5"/>
  <c r="I293" i="5"/>
  <c r="I648" i="5"/>
  <c r="I654" i="5"/>
  <c r="G400" i="5"/>
  <c r="I401" i="5"/>
  <c r="G415" i="5"/>
  <c r="I416" i="5"/>
  <c r="I596" i="5"/>
  <c r="G595" i="5"/>
  <c r="G17" i="5"/>
  <c r="I18" i="5"/>
  <c r="I702" i="5"/>
  <c r="G701" i="5"/>
  <c r="G285" i="5"/>
  <c r="I286" i="5"/>
  <c r="I444" i="5"/>
  <c r="G434" i="5"/>
  <c r="G108" i="5"/>
  <c r="I109" i="5"/>
  <c r="I85" i="5"/>
  <c r="G84" i="5"/>
  <c r="I84" i="5" s="1"/>
  <c r="I859" i="5"/>
  <c r="G624" i="5"/>
  <c r="I517" i="5" l="1"/>
  <c r="G515" i="5"/>
  <c r="I515" i="5" s="1"/>
  <c r="I624" i="5"/>
  <c r="G623" i="5"/>
  <c r="I623" i="5" s="1"/>
  <c r="I547" i="5"/>
  <c r="G546" i="5"/>
  <c r="I546" i="5" s="1"/>
  <c r="G24" i="5"/>
  <c r="I24" i="5" s="1"/>
  <c r="I729" i="5"/>
  <c r="G485" i="5"/>
  <c r="I485" i="5" s="1"/>
  <c r="G647" i="5"/>
  <c r="I647" i="5" s="1"/>
  <c r="I843" i="5"/>
  <c r="G842" i="5"/>
  <c r="G16" i="5"/>
  <c r="I17" i="5"/>
  <c r="G433" i="5"/>
  <c r="I434" i="5"/>
  <c r="G700" i="5"/>
  <c r="I701" i="5"/>
  <c r="G594" i="5"/>
  <c r="I594" i="5" s="1"/>
  <c r="I595" i="5"/>
  <c r="G65" i="5"/>
  <c r="I108" i="5"/>
  <c r="G399" i="5"/>
  <c r="I399" i="5" s="1"/>
  <c r="I400" i="5"/>
  <c r="I229" i="5"/>
  <c r="G503" i="5"/>
  <c r="I503" i="5" s="1"/>
  <c r="I504" i="5"/>
  <c r="G46" i="5"/>
  <c r="I46" i="5" s="1"/>
  <c r="I47" i="5"/>
  <c r="I672" i="5"/>
  <c r="G671" i="5"/>
  <c r="I671" i="5" s="1"/>
  <c r="G284" i="5"/>
  <c r="I284" i="5" s="1"/>
  <c r="I285" i="5"/>
  <c r="G414" i="5"/>
  <c r="I415" i="5"/>
  <c r="G59" i="5"/>
  <c r="I59" i="5" s="1"/>
  <c r="G37" i="5"/>
  <c r="I37" i="5" s="1"/>
  <c r="I38" i="5"/>
  <c r="G15" i="5" l="1"/>
  <c r="I15" i="5" s="1"/>
  <c r="G514" i="5"/>
  <c r="G513" i="5" s="1"/>
  <c r="I513" i="5" s="1"/>
  <c r="I65" i="5"/>
  <c r="G283" i="5"/>
  <c r="I291" i="5"/>
  <c r="I700" i="5"/>
  <c r="G699" i="5"/>
  <c r="I699" i="5" s="1"/>
  <c r="I16" i="5"/>
  <c r="I842" i="5"/>
  <c r="G727" i="5"/>
  <c r="I414" i="5"/>
  <c r="G406" i="5"/>
  <c r="I406" i="5" s="1"/>
  <c r="G432" i="5"/>
  <c r="I432" i="5" s="1"/>
  <c r="I433" i="5"/>
  <c r="I514" i="5" l="1"/>
  <c r="G698" i="5"/>
  <c r="I727" i="5"/>
  <c r="I283" i="5"/>
  <c r="I698" i="5" l="1"/>
  <c r="I223" i="5"/>
  <c r="G222" i="5"/>
  <c r="I222" i="5" l="1"/>
  <c r="G221" i="5"/>
  <c r="G14" i="5" s="1"/>
  <c r="I221" i="5" l="1"/>
  <c r="I14" i="5" l="1"/>
  <c r="G913" i="5"/>
  <c r="I913" i="5" s="1"/>
</calcChain>
</file>

<file path=xl/sharedStrings.xml><?xml version="1.0" encoding="utf-8"?>
<sst xmlns="http://schemas.openxmlformats.org/spreadsheetml/2006/main" count="5410" uniqueCount="591">
  <si>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</si>
  <si>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</si>
  <si>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</si>
  <si>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</si>
  <si>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</si>
  <si>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</si>
  <si>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</si>
  <si>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</si>
  <si>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</si>
  <si>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</si>
  <si>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</si>
  <si>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</si>
  <si>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</si>
  <si>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</si>
  <si>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</si>
  <si>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</si>
  <si>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</si>
  <si>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</si>
  <si>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</si>
  <si>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</si>
  <si>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</si>
  <si>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</si>
  <si>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</si>
  <si>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</si>
  <si>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</si>
  <si>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</si>
  <si>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</si>
  <si>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</si>
  <si>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</si>
  <si>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</si>
  <si>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</si>
  <si>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</si>
  <si>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</si>
  <si>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</si>
  <si>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</si>
  <si>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</si>
  <si>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</si>
  <si>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</si>
  <si>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</si>
  <si>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</si>
  <si>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</si>
  <si>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</si>
  <si>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</si>
  <si>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</si>
  <si>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</si>
  <si>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</si>
  <si>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</si>
  <si>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</si>
  <si>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</si>
  <si>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</si>
  <si>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</si>
  <si>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</si>
  <si>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</si>
  <si>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</si>
  <si>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</si>
  <si>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</si>
  <si>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</si>
  <si>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</si>
  <si>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</si>
  <si>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</si>
  <si>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</si>
  <si>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</si>
  <si>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</si>
  <si>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</si>
  <si>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</si>
  <si>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</si>
  <si>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</si>
  <si>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</si>
  <si>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</si>
  <si>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</si>
  <si>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</si>
  <si>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</si>
  <si>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</si>
  <si>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</si>
  <si>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</si>
  <si>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</si>
  <si>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</si>
  <si>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</si>
  <si>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</si>
  <si>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</si>
  <si>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</si>
  <si>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</si>
  <si>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</si>
  <si>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</si>
  <si>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</si>
  <si>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</si>
  <si>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</si>
  <si>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</si>
  <si>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</si>
  <si>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</si>
  <si>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</si>
  <si>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</si>
  <si>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</si>
  <si>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</si>
  <si>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</si>
  <si>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</si>
  <si>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</si>
  <si>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</si>
  <si>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</si>
  <si>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</si>
  <si>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</si>
  <si>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</si>
  <si>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</si>
  <si>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</si>
  <si>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</si>
  <si>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</si>
  <si>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</si>
  <si>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</si>
  <si>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</si>
  <si>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</si>
  <si>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</si>
  <si>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</si>
  <si>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</si>
  <si>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</si>
  <si>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</si>
  <si>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</si>
  <si>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</si>
  <si>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</si>
  <si>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</si>
  <si>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</si>
  <si>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</si>
  <si>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</si>
  <si>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</si>
  <si>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</si>
  <si>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</si>
  <si>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</si>
  <si>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</si>
  <si>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</si>
  <si>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</si>
  <si>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</si>
  <si>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</si>
  <si>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</si>
  <si>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</si>
  <si>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</si>
  <si>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</si>
  <si>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</si>
  <si>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</si>
  <si>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</si>
  <si>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</si>
  <si>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</si>
  <si>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</si>
  <si>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</si>
  <si>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</si>
  <si>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</si>
  <si>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</si>
  <si>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</si>
  <si>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</si>
  <si>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</si>
  <si>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</si>
  <si>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</si>
  <si>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</si>
  <si>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</si>
  <si>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</si>
  <si>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</si>
  <si>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</si>
  <si>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</si>
  <si>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</si>
  <si>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</si>
  <si>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</si>
  <si>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</si>
  <si>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</si>
  <si>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</si>
  <si>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</si>
  <si>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</si>
  <si>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</si>
  <si>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</si>
  <si>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</si>
  <si>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</si>
  <si>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</si>
  <si>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</si>
  <si>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</si>
  <si>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</si>
  <si>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</si>
  <si>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</si>
  <si>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</si>
  <si>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</si>
  <si>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</si>
  <si>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</si>
  <si>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</si>
  <si>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</si>
  <si>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</si>
  <si>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</si>
  <si>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</si>
  <si>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</si>
  <si>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</si>
  <si>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</si>
  <si>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</si>
  <si>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Массовый спорт</t>
  </si>
  <si>
    <t>Муниципальная программа "Развитие физической культуры и спорта  "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</si>
  <si>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</si>
  <si>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</si>
  <si>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</si>
  <si>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</si>
  <si>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2190092620</t>
  </si>
  <si>
    <t>400</t>
  </si>
  <si>
    <t>Бюджетные инвестиции</t>
  </si>
  <si>
    <t>410</t>
  </si>
  <si>
    <t>2620293150</t>
  </si>
  <si>
    <t>2530292540</t>
  </si>
  <si>
    <t>9999993130</t>
  </si>
  <si>
    <t>9999993160</t>
  </si>
  <si>
    <t>Социальное обеспечение населения</t>
  </si>
  <si>
    <t>Субвенции на реализацию государственных полномочий органов опеки и попечительства в отношении несовершеннолетних</t>
  </si>
  <si>
    <t>Обеспечение деятельности МКУ "Хозуправление ПГП"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</si>
  <si>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</si>
  <si>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</si>
  <si>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</si>
  <si>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</si>
  <si>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</si>
  <si>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</si>
  <si>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</si>
  <si>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Субсидии на комплектование книжных фондов и обеспечение информационно-техническим оборудованием библиотек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</si>
  <si>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</si>
  <si>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</si>
  <si>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</si>
  <si>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</si>
  <si>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</si>
  <si>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</si>
  <si>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</si>
  <si>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</si>
  <si>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</si>
  <si>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</si>
  <si>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</si>
  <si>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25302S2540</t>
  </si>
  <si>
    <t>2530370150</t>
  </si>
  <si>
    <t>Мероприятия по профилактике  экстремизма, терроризма и правонарушений</t>
  </si>
  <si>
    <t>1100000000</t>
  </si>
  <si>
    <t>1100120100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</si>
  <si>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</si>
  <si>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</si>
  <si>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</si>
  <si>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</si>
  <si>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2790020150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</si>
  <si>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</si>
  <si>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</si>
  <si>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</si>
  <si>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</si>
  <si>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</si>
  <si>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</si>
  <si>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</si>
  <si>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</si>
  <si>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</si>
  <si>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</si>
  <si>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</si>
  <si>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</si>
  <si>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</si>
  <si>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</si>
  <si>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</si>
  <si>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</si>
  <si>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</si>
  <si>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</si>
  <si>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</si>
  <si>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</si>
  <si>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</si>
  <si>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</si>
  <si>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</si>
  <si>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</si>
  <si>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</si>
  <si>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</si>
  <si>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</si>
  <si>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</si>
  <si>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</si>
  <si>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</si>
  <si>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</si>
  <si>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</si>
  <si>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</si>
  <si>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</si>
  <si>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</si>
  <si>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Отдельные мероприятия муниципальной программы "Управление собственностью Пограничного муниципального округа"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</si>
  <si>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</si>
  <si>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</si>
  <si>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</si>
  <si>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</si>
  <si>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</si>
  <si>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</si>
  <si>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</si>
  <si>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</si>
  <si>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</si>
  <si>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</si>
  <si>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</si>
  <si>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</si>
  <si>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</si>
  <si>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</si>
  <si>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</si>
  <si>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</si>
  <si>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</si>
  <si>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</si>
  <si>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</si>
  <si>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</si>
  <si>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</si>
  <si>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</si>
  <si>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</si>
  <si>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</si>
  <si>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</si>
  <si>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</si>
  <si>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</si>
  <si>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</si>
  <si>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</si>
  <si>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</si>
  <si>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</si>
  <si>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</si>
  <si>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</si>
  <si>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</si>
  <si>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</si>
  <si>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</si>
  <si>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</si>
  <si>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</si>
  <si>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</si>
  <si>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</si>
  <si>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</si>
  <si>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</si>
  <si>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</si>
  <si>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</si>
  <si>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</si>
  <si>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</si>
  <si>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</si>
  <si>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</si>
  <si>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</si>
  <si>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</si>
  <si>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</si>
  <si>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</si>
  <si>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</si>
  <si>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</si>
  <si>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</si>
  <si>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</si>
  <si>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</si>
  <si>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</si>
  <si>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</si>
  <si>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19001S2390</t>
  </si>
  <si>
    <t>Субсидии на капитальный ремонт и ремонт автомобильных дорог общего пользования населенных пунктов за счет  средств местного бюджета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</si>
  <si>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</si>
  <si>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</si>
  <si>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</si>
  <si>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</si>
  <si>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</si>
  <si>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</si>
  <si>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</si>
  <si>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</si>
  <si>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</si>
  <si>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</si>
  <si>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</si>
  <si>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</si>
  <si>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</si>
  <si>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</si>
  <si>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</si>
  <si>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2630420070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</si>
  <si>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</si>
  <si>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</si>
  <si>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</si>
  <si>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</si>
  <si>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</si>
  <si>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</si>
  <si>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</si>
  <si>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</si>
  <si>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</si>
  <si>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</si>
  <si>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</si>
  <si>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</si>
  <si>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</si>
  <si>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</si>
  <si>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</si>
  <si>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</si>
  <si>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1900170240</t>
  </si>
  <si>
    <t>Приобретение дорожной техники</t>
  </si>
  <si>
    <t>Капитальные вложения в объекты государственной (муниципальной)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</si>
  <si>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</si>
  <si>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</si>
  <si>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</si>
  <si>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</si>
  <si>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</si>
  <si>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</si>
  <si>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</si>
  <si>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2110120320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</si>
  <si>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</si>
  <si>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Премии и гранты</t>
  </si>
  <si>
    <t>350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</si>
  <si>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</si>
  <si>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</si>
  <si>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</si>
  <si>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</si>
  <si>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</si>
  <si>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</si>
  <si>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</si>
  <si>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</si>
  <si>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</si>
  <si>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</si>
  <si>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</si>
  <si>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121</t>
  </si>
  <si>
    <t>129</t>
  </si>
  <si>
    <t>(в рублях)</t>
  </si>
  <si>
    <t>Ведомство</t>
  </si>
  <si>
    <t>122</t>
  </si>
  <si>
    <t>244</t>
  </si>
  <si>
    <t>321</t>
  </si>
  <si>
    <t>851</t>
  </si>
  <si>
    <t>852</t>
  </si>
  <si>
    <t>853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</si>
  <si>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</si>
  <si>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</si>
  <si>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</si>
  <si>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</si>
  <si>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</si>
  <si>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</si>
  <si>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</si>
  <si>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</si>
  <si>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</si>
  <si>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</si>
  <si>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</si>
  <si>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</si>
  <si>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</si>
  <si>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</si>
  <si>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</si>
  <si>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</si>
  <si>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</si>
  <si>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</si>
  <si>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выплаты.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</si>
  <si>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</si>
  <si>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</si>
  <si>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</si>
  <si>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</si>
  <si>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</si>
  <si>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</si>
  <si>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</si>
  <si>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</si>
  <si>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</si>
  <si>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</si>
  <si>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</si>
  <si>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</si>
  <si>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</si>
  <si>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</si>
  <si>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</si>
  <si>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</si>
  <si>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</si>
  <si>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 Приложение    2</t>
  </si>
  <si>
    <t xml:space="preserve">         Показатели расходов бюджета Пограничного муниципального округа за 2021 год                                                                                                                        в ведомственной структуре расходов бюджетов</t>
  </si>
  <si>
    <t>Утвержденный бюджет 2021 года</t>
  </si>
  <si>
    <t>Кассовое исполнение                  за 2021 год</t>
  </si>
  <si>
    <t>Процент исполения к утвержденному бюджету 2021 года</t>
  </si>
  <si>
    <t>Закупка энергетических ресурсаов</t>
  </si>
  <si>
    <t>247</t>
  </si>
  <si>
    <t>2720170030</t>
  </si>
  <si>
    <t>Специальные расходы</t>
  </si>
  <si>
    <t>9999900050</t>
  </si>
  <si>
    <t>880</t>
  </si>
  <si>
    <t>Организация проведения выборов</t>
  </si>
  <si>
    <t>Обеспечение проведения выборов и референдумов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</si>
  <si>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</si>
  <si>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</si>
  <si>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</si>
  <si>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</si>
  <si>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</si>
  <si>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</si>
  <si>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Резервный фонд Администрации Пограничного муниципального округа</t>
  </si>
  <si>
    <t xml:space="preserve">Исполнение судебных актов Российской Федерации и мировых соглашений по возмещению причиненного вреда
</t>
  </si>
  <si>
    <t>Проведение Всероссийской переписи населения 2020 года</t>
  </si>
  <si>
    <t>9999954690</t>
  </si>
  <si>
    <t xml:space="preserve">Иные выплаты персоналу учреждений, за исключением фонда оплаты труда
</t>
  </si>
  <si>
    <t>112</t>
  </si>
  <si>
    <t xml:space="preserve">Иные выплаты персоналу государственных (муниципальных) органов, за исключением фонда оплаты труда
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</si>
  <si>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</si>
  <si>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</si>
  <si>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НАЦИОНАЛЬНАЯ ОБОРОНА</t>
  </si>
  <si>
    <t>Мобилизационная и вневойсковая подготовка</t>
  </si>
  <si>
    <t>Непрограммые направления деятельности органов местного самоуправления</t>
  </si>
  <si>
    <t>Осуществление первичного воинского учета на териториях, где отсутствуют военные комиссариаты</t>
  </si>
  <si>
    <t>9999951180</t>
  </si>
  <si>
    <t>Приобретение дорожной и коммунальной техники</t>
  </si>
  <si>
    <t>2110170240</t>
  </si>
  <si>
    <t>Федеральные проект "Чистая вода"</t>
  </si>
  <si>
    <t xml:space="preserve">Строительство и реконструкция (модернизация)объектов питьевого водоснабжения (НП) </t>
  </si>
  <si>
    <t>211F500000</t>
  </si>
  <si>
    <t>211F552430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</si>
  <si>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</si>
  <si>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</si>
  <si>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</si>
  <si>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</si>
  <si>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</si>
  <si>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</si>
  <si>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</si>
  <si>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</si>
  <si>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</si>
  <si>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</si>
  <si>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</si>
  <si>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 xml:space="preserve">Бюджетные инвестиции в объекты капитального строительства государственной (муниципальной) собственности
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</si>
  <si>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</si>
  <si>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</si>
  <si>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</si>
  <si>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</si>
  <si>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26202R3041</t>
  </si>
  <si>
    <t>Федеральный проект "Успех каждого ребенка"</t>
  </si>
  <si>
    <t>262E200000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</si>
  <si>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</si>
  <si>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</si>
  <si>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Обеспеченте персонифецированного финансирования</t>
  </si>
  <si>
    <t>2630170090</t>
  </si>
  <si>
    <t>613</t>
  </si>
  <si>
    <t>Гранты в форме субсидии бюджетным учреждениям</t>
  </si>
  <si>
    <t>Закупка энергетических ресурсов</t>
  </si>
  <si>
    <t>262E100000</t>
  </si>
  <si>
    <t>Федеральный проект "Современная школа"</t>
  </si>
  <si>
    <t>262E193140</t>
  </si>
  <si>
    <t>Развитие материально-технической базы массовой физической культуры и спорта</t>
  </si>
  <si>
    <t>Иные выплаты персоналу учреждений, за исключением фонда оплаты труда</t>
  </si>
  <si>
    <t>Иные выплаты учреждений привлекаемым лицам</t>
  </si>
  <si>
    <t>113</t>
  </si>
  <si>
    <t>Мероприятия по созданию единого информационного поля</t>
  </si>
  <si>
    <t>2510220210</t>
  </si>
  <si>
    <t>Расходы на выполнение наказов избирателей на территории Пограничного муниципального округа</t>
  </si>
  <si>
    <t>2510220330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</si>
  <si>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</si>
  <si>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</si>
  <si>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</si>
  <si>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>25101S2500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</si>
  <si>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</si>
  <si>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</si>
  <si>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</si>
  <si>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</si>
  <si>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</si>
  <si>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</si>
  <si>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Основное мероприятие "Обеспеченте территорий Пограничного муниципального округа градостроительными документами территориального планирования"</t>
  </si>
  <si>
    <t>3410100000</t>
  </si>
  <si>
    <t xml:space="preserve">Мероприятия непрограммных направлений деятельности органов местного самоуправления </t>
  </si>
  <si>
    <t>Приобретение муниципальными учреждениями недвижимого и особо ценного движимого имущества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</si>
  <si>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</si>
  <si>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</si>
  <si>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</si>
  <si>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</si>
  <si>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</si>
  <si>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</si>
  <si>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</si>
  <si>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</si>
  <si>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</si>
  <si>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</si>
  <si>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</si>
  <si>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</si>
  <si>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</si>
  <si>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</si>
  <si>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</si>
  <si>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</si>
  <si>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</si>
  <si>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</si>
  <si>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</si>
  <si>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</si>
  <si>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</si>
  <si>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</si>
  <si>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</si>
  <si>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</si>
  <si>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</si>
  <si>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</si>
  <si>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</si>
  <si>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</si>
  <si>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</si>
  <si>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</si>
  <si>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</si>
  <si>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</si>
  <si>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</si>
  <si>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</si>
  <si>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</si>
  <si>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</si>
  <si>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</si>
  <si>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</si>
  <si>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</si>
  <si>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</si>
  <si>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</si>
  <si>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</si>
  <si>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</si>
  <si>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</si>
  <si>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</si>
  <si>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</si>
  <si>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</si>
  <si>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</si>
  <si>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</si>
  <si>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</si>
  <si>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Основное мероприятие «Организация деятельности учреждений культуры»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</si>
  <si>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</si>
  <si>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</si>
  <si>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</si>
  <si>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</si>
  <si>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</si>
  <si>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</si>
  <si>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</si>
  <si>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</si>
  <si>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</si>
  <si>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2530300000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</si>
  <si>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</si>
  <si>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</si>
  <si>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</si>
  <si>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</si>
  <si>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</si>
  <si>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</si>
  <si>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от _________2022 № 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</si>
</sst>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06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19" fillId="15" borderId="10" xfId="18" applyNumberFormat="1" applyFont="1" applyFill="1" applyBorder="1" applyAlignment="1">
      <alignment horizontal="center" vertical="center"/>
    </xf>
    <xf numFmtId="4" fontId="22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/>
    <xf numFmtId="0" fontId="19" fillId="0" borderId="10" xfId="0" applyFont="1" applyBorder="1" applyAlignment="1">
      <alignment wrapText="1"/>
    </xf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4" fontId="22" fillId="0" borderId="10" xfId="27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49" fontId="24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49" fontId="23" fillId="15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0" fontId="19" fillId="0" borderId="0" xfId="18" applyFont="1" applyFill="1" applyAlignment="1"/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49" fontId="23" fillId="15" borderId="10" xfId="0" applyNumberFormat="1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  <xf numFmtId="166" fontId="22" fillId="0" borderId="10" xfId="18" applyNumberFormat="1" applyFont="1" applyFill="1" applyBorder="1" applyAlignment="1">
      <alignment horizontal="center" vertical="center"/>
    </xf>
    <xf numFmtId="166" fontId="19" fillId="15" borderId="10" xfId="18" applyNumberFormat="1" applyFont="1" applyFill="1" applyBorder="1" applyAlignment="1">
      <alignment horizontal="center" vertical="center"/>
    </xf>
    <xf numFmtId="166" fontId="19" fillId="0" borderId="10" xfId="18" applyNumberFormat="1" applyFont="1" applyFill="1" applyBorder="1" applyAlignment="1">
      <alignment horizontal="center" vertical="center"/>
    </xf>
    <xf numFmtId="166" fontId="22" fillId="15" borderId="10" xfId="18" applyNumberFormat="1" applyFont="1" applyFill="1" applyBorder="1" applyAlignment="1">
      <alignment horizontal="center" vertical="center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7"/>
  <sheetViews>
    <sheetView tabSelected="1" topLeftCell="A31" zoomScaleNormal="100" workbookViewId="0">
      <selection activeCell="J20" sqref="J20"/>
    </sheetView>
  </sheetViews>
  <sheetFormatPr defaultRowHeight="12.75" outlineLevelRow="5" x14ac:dyDescent="0.2"/>
  <cols>
    <col min="1" max="1" width="51" style="7" customWidth="1"/>
    <col min="2" max="2" width="10.85546875" style="8" customWidth="1"/>
    <col min="3" max="3" width="8.85546875" style="10" customWidth="1"/>
    <col min="4" max="4" width="10.14062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7.85546875" style="2" customWidth="1"/>
    <col min="9" max="9" width="13.7109375" style="2" customWidth="1"/>
    <col min="10" max="16384" width="9.140625" style="2"/>
  </cols>
  <sheetData>
    <row r="1" spans="1:9" ht="18.75" x14ac:dyDescent="0.3">
      <c r="A1" s="10"/>
      <c r="B1" s="2"/>
      <c r="C1" s="2"/>
      <c r="D1" s="2"/>
      <c r="E1" s="20"/>
      <c r="F1" s="20"/>
      <c r="G1" s="2"/>
      <c r="H1" s="18"/>
      <c r="I1" s="18"/>
    </row>
    <row r="2" spans="1:9" x14ac:dyDescent="0.2">
      <c r="A2" s="10"/>
      <c r="B2" s="10"/>
      <c r="F2" s="2"/>
      <c r="G2" s="2"/>
    </row>
    <row r="3" spans="1:9" x14ac:dyDescent="0.2">
      <c r="A3" s="13"/>
      <c r="B3" s="13"/>
      <c r="C3" s="2"/>
      <c r="D3" s="13"/>
      <c r="E3" s="2"/>
      <c r="F3" s="2"/>
      <c r="G3" s="13"/>
      <c r="H3" s="97" t="s">
        <v>433</v>
      </c>
      <c r="I3" s="98"/>
    </row>
    <row r="4" spans="1:9" x14ac:dyDescent="0.2">
      <c r="A4" s="2"/>
      <c r="B4" s="2"/>
      <c r="C4" s="2"/>
      <c r="E4" s="96"/>
      <c r="F4" s="96"/>
      <c r="G4" s="96"/>
      <c r="H4" s="96" t="s">
        <v>304</v>
      </c>
      <c r="I4" s="98"/>
    </row>
    <row r="5" spans="1:9" x14ac:dyDescent="0.2">
      <c r="A5" s="2"/>
      <c r="B5" s="2"/>
      <c r="C5" s="2"/>
      <c r="D5" s="13"/>
      <c r="E5" s="96"/>
      <c r="F5" s="96"/>
      <c r="G5" s="96"/>
      <c r="H5" s="99" t="s">
        <v>305</v>
      </c>
      <c r="I5" s="100"/>
    </row>
    <row r="6" spans="1:9" x14ac:dyDescent="0.2">
      <c r="C6" s="9"/>
      <c r="D6" s="9"/>
      <c r="E6" s="96"/>
      <c r="F6" s="96"/>
      <c r="G6" s="96"/>
      <c r="H6" s="97" t="s">
        <v>590</v>
      </c>
      <c r="I6" s="98"/>
    </row>
    <row r="7" spans="1:9" s="13" customFormat="1" x14ac:dyDescent="0.2">
      <c r="A7" s="11"/>
      <c r="B7" s="12"/>
      <c r="C7" s="9"/>
      <c r="D7" s="9"/>
      <c r="G7" s="14"/>
    </row>
    <row r="8" spans="1:9" s="13" customFormat="1" ht="11.25" customHeight="1" x14ac:dyDescent="0.2">
      <c r="A8" s="11"/>
      <c r="B8" s="12"/>
      <c r="C8" s="9"/>
      <c r="D8" s="9"/>
      <c r="E8" s="14"/>
      <c r="F8" s="15"/>
      <c r="G8" s="15"/>
    </row>
    <row r="9" spans="1:9" s="13" customFormat="1" ht="29.25" customHeight="1" x14ac:dyDescent="0.2">
      <c r="A9" s="101" t="s">
        <v>434</v>
      </c>
      <c r="B9" s="101"/>
      <c r="C9" s="101"/>
      <c r="D9" s="101"/>
      <c r="E9" s="101"/>
      <c r="F9" s="101"/>
      <c r="G9" s="101"/>
    </row>
    <row r="10" spans="1:9" s="13" customFormat="1" ht="12" customHeight="1" x14ac:dyDescent="0.2">
      <c r="A10" s="95"/>
      <c r="B10" s="95"/>
      <c r="C10" s="95"/>
      <c r="D10" s="95"/>
      <c r="E10" s="95"/>
      <c r="F10" s="95"/>
      <c r="G10" s="95"/>
    </row>
    <row r="11" spans="1:9" s="13" customFormat="1" ht="15.75" customHeight="1" x14ac:dyDescent="0.2">
      <c r="A11" s="11"/>
      <c r="B11" s="12"/>
      <c r="C11" s="15"/>
      <c r="D11" s="15"/>
      <c r="E11" s="15"/>
      <c r="F11" s="15"/>
      <c r="G11" s="5"/>
      <c r="I11" s="13" t="s">
        <v>389</v>
      </c>
    </row>
    <row r="12" spans="1:9" s="1" customFormat="1" ht="63.75" x14ac:dyDescent="0.2">
      <c r="A12" s="3" t="s">
        <v>62</v>
      </c>
      <c r="B12" s="16" t="s">
        <v>390</v>
      </c>
      <c r="C12" s="3" t="s">
        <v>63</v>
      </c>
      <c r="D12" s="3" t="s">
        <v>64</v>
      </c>
      <c r="E12" s="3" t="s">
        <v>0</v>
      </c>
      <c r="F12" s="3" t="s">
        <v>65</v>
      </c>
      <c r="G12" s="4" t="s">
        <v>435</v>
      </c>
      <c r="H12" s="3" t="s">
        <v>436</v>
      </c>
      <c r="I12" s="3" t="s">
        <v>437</v>
      </c>
    </row>
    <row r="13" spans="1:9" s="1" customFormat="1" x14ac:dyDescent="0.2">
      <c r="A13" s="3">
        <v>1</v>
      </c>
      <c r="B13" s="6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27">
        <v>8</v>
      </c>
      <c r="I13" s="27">
        <v>9</v>
      </c>
    </row>
    <row r="14" spans="1:9" s="67" customFormat="1" ht="32.25" customHeight="1" x14ac:dyDescent="0.2">
      <c r="A14" s="56" t="s">
        <v>370</v>
      </c>
      <c r="B14" s="57" t="s">
        <v>176</v>
      </c>
      <c r="C14" s="58" t="s">
        <v>67</v>
      </c>
      <c r="D14" s="58" t="s">
        <v>67</v>
      </c>
      <c r="E14" s="58" t="s">
        <v>68</v>
      </c>
      <c r="F14" s="58" t="s">
        <v>2</v>
      </c>
      <c r="G14" s="29">
        <f>G15+G209+G221+G283+G406+G432+G452+G485+G503</f>
        <v>434032322.59000003</v>
      </c>
      <c r="H14" s="29">
        <f>H15+H209+H221+H283+H406+H432+H452+H485+H503</f>
        <v>394810093.68000007</v>
      </c>
      <c r="I14" s="102">
        <f>H14/G14*100</f>
        <v>90.963293084729429</v>
      </c>
    </row>
    <row r="15" spans="1:9" s="61" customFormat="1" ht="21" customHeight="1" x14ac:dyDescent="0.2">
      <c r="A15" s="56" t="s">
        <v>1</v>
      </c>
      <c r="B15" s="57" t="s">
        <v>176</v>
      </c>
      <c r="C15" s="58" t="s">
        <v>66</v>
      </c>
      <c r="D15" s="58" t="s">
        <v>67</v>
      </c>
      <c r="E15" s="58" t="s">
        <v>68</v>
      </c>
      <c r="F15" s="58" t="s">
        <v>2</v>
      </c>
      <c r="G15" s="29">
        <f>G16+G24+G37+G46+G59+G65+G53</f>
        <v>118699836.22</v>
      </c>
      <c r="H15" s="29">
        <f>H16+H24+H37+H46+H59+H65+H53</f>
        <v>114923196.04000002</v>
      </c>
      <c r="I15" s="102">
        <f>H15/G15*100</f>
        <v>96.818327387579302</v>
      </c>
    </row>
    <row r="16" spans="1:9" s="61" customFormat="1" ht="30.75" customHeight="1" x14ac:dyDescent="0.2">
      <c r="A16" s="72" t="s">
        <v>3</v>
      </c>
      <c r="B16" s="57" t="s">
        <v>176</v>
      </c>
      <c r="C16" s="58" t="s">
        <v>66</v>
      </c>
      <c r="D16" s="58" t="s">
        <v>69</v>
      </c>
      <c r="E16" s="58" t="s">
        <v>68</v>
      </c>
      <c r="F16" s="58" t="s">
        <v>2</v>
      </c>
      <c r="G16" s="68">
        <f t="shared" ref="G16:H20" si="0">G17</f>
        <v>2051280</v>
      </c>
      <c r="H16" s="68">
        <f t="shared" si="0"/>
        <v>2049815.8699999999</v>
      </c>
      <c r="I16" s="102">
        <f t="shared" ref="I16:I81" si="1">H16/G16*100</f>
        <v>99.928623591123582</v>
      </c>
    </row>
    <row r="17" spans="1:9" ht="32.25" customHeight="1" x14ac:dyDescent="0.2">
      <c r="A17" s="33" t="s">
        <v>4</v>
      </c>
      <c r="B17" s="31" t="s">
        <v>176</v>
      </c>
      <c r="C17" s="32" t="s">
        <v>66</v>
      </c>
      <c r="D17" s="32" t="s">
        <v>69</v>
      </c>
      <c r="E17" s="32" t="s">
        <v>70</v>
      </c>
      <c r="F17" s="32" t="s">
        <v>2</v>
      </c>
      <c r="G17" s="34">
        <f t="shared" si="0"/>
        <v>2051280</v>
      </c>
      <c r="H17" s="34">
        <f t="shared" si="0"/>
        <v>2049815.8699999999</v>
      </c>
      <c r="I17" s="103">
        <f t="shared" si="1"/>
        <v>99.928623591123582</v>
      </c>
    </row>
    <row r="18" spans="1:9" ht="31.5" customHeight="1" x14ac:dyDescent="0.2">
      <c r="A18" s="33" t="s">
        <v>71</v>
      </c>
      <c r="B18" s="31" t="s">
        <v>176</v>
      </c>
      <c r="C18" s="32" t="s">
        <v>66</v>
      </c>
      <c r="D18" s="32" t="s">
        <v>69</v>
      </c>
      <c r="E18" s="32" t="s">
        <v>72</v>
      </c>
      <c r="F18" s="32" t="s">
        <v>2</v>
      </c>
      <c r="G18" s="34">
        <f t="shared" si="0"/>
        <v>2051280</v>
      </c>
      <c r="H18" s="34">
        <f t="shared" si="0"/>
        <v>2049815.8699999999</v>
      </c>
      <c r="I18" s="103">
        <f t="shared" si="1"/>
        <v>99.928623591123582</v>
      </c>
    </row>
    <row r="19" spans="1:9" ht="19.5" customHeight="1" x14ac:dyDescent="0.2">
      <c r="A19" s="30" t="s">
        <v>5</v>
      </c>
      <c r="B19" s="31" t="s">
        <v>176</v>
      </c>
      <c r="C19" s="32" t="s">
        <v>66</v>
      </c>
      <c r="D19" s="32" t="s">
        <v>69</v>
      </c>
      <c r="E19" s="32" t="s">
        <v>73</v>
      </c>
      <c r="F19" s="32" t="s">
        <v>2</v>
      </c>
      <c r="G19" s="21">
        <f t="shared" si="0"/>
        <v>2051280</v>
      </c>
      <c r="H19" s="21">
        <f t="shared" si="0"/>
        <v>2049815.8699999999</v>
      </c>
      <c r="I19" s="103">
        <f t="shared" si="1"/>
        <v>99.928623591123582</v>
      </c>
    </row>
    <row r="20" spans="1:9" ht="54.75" customHeight="1" x14ac:dyDescent="0.2">
      <c r="A20" s="30" t="s">
        <v>205</v>
      </c>
      <c r="B20" s="31" t="s">
        <v>176</v>
      </c>
      <c r="C20" s="32" t="s">
        <v>66</v>
      </c>
      <c r="D20" s="32" t="s">
        <v>69</v>
      </c>
      <c r="E20" s="32" t="s">
        <v>73</v>
      </c>
      <c r="F20" s="32" t="s">
        <v>74</v>
      </c>
      <c r="G20" s="21">
        <f t="shared" si="0"/>
        <v>2051280</v>
      </c>
      <c r="H20" s="21">
        <f t="shared" si="0"/>
        <v>2049815.8699999999</v>
      </c>
      <c r="I20" s="103">
        <f t="shared" si="1"/>
        <v>99.928623591123582</v>
      </c>
    </row>
    <row r="21" spans="1:9" ht="30.75" customHeight="1" x14ac:dyDescent="0.2">
      <c r="A21" s="30" t="s">
        <v>206</v>
      </c>
      <c r="B21" s="31" t="s">
        <v>176</v>
      </c>
      <c r="C21" s="32" t="s">
        <v>66</v>
      </c>
      <c r="D21" s="32" t="s">
        <v>69</v>
      </c>
      <c r="E21" s="32" t="s">
        <v>73</v>
      </c>
      <c r="F21" s="32" t="s">
        <v>6</v>
      </c>
      <c r="G21" s="21">
        <f>G22+G23</f>
        <v>2051280</v>
      </c>
      <c r="H21" s="21">
        <f>H22+H23</f>
        <v>2049815.8699999999</v>
      </c>
      <c r="I21" s="103">
        <f t="shared" si="1"/>
        <v>99.928623591123582</v>
      </c>
    </row>
    <row r="22" spans="1:9" ht="30.75" customHeight="1" x14ac:dyDescent="0.2">
      <c r="A22" s="30" t="s">
        <v>413</v>
      </c>
      <c r="B22" s="31" t="s">
        <v>176</v>
      </c>
      <c r="C22" s="32" t="s">
        <v>66</v>
      </c>
      <c r="D22" s="32" t="s">
        <v>69</v>
      </c>
      <c r="E22" s="32" t="s">
        <v>73</v>
      </c>
      <c r="F22" s="32" t="s">
        <v>387</v>
      </c>
      <c r="G22" s="21">
        <v>1601759</v>
      </c>
      <c r="H22" s="28">
        <v>1601042.38</v>
      </c>
      <c r="I22" s="103">
        <f t="shared" si="1"/>
        <v>99.955260435558642</v>
      </c>
    </row>
    <row r="23" spans="1:9" ht="51" customHeight="1" x14ac:dyDescent="0.2">
      <c r="A23" s="30" t="s">
        <v>416</v>
      </c>
      <c r="B23" s="31" t="s">
        <v>176</v>
      </c>
      <c r="C23" s="32" t="s">
        <v>66</v>
      </c>
      <c r="D23" s="32" t="s">
        <v>69</v>
      </c>
      <c r="E23" s="32" t="s">
        <v>73</v>
      </c>
      <c r="F23" s="32" t="s">
        <v>388</v>
      </c>
      <c r="G23" s="21">
        <v>449521</v>
      </c>
      <c r="H23" s="28">
        <v>448773.49</v>
      </c>
      <c r="I23" s="103">
        <f t="shared" si="1"/>
        <v>99.833709659837908</v>
      </c>
    </row>
    <row r="24" spans="1:9" s="61" customFormat="1" ht="48.75" customHeight="1" x14ac:dyDescent="0.2">
      <c r="A24" s="56" t="s">
        <v>75</v>
      </c>
      <c r="B24" s="57" t="s">
        <v>176</v>
      </c>
      <c r="C24" s="58" t="s">
        <v>66</v>
      </c>
      <c r="D24" s="58" t="s">
        <v>76</v>
      </c>
      <c r="E24" s="58" t="s">
        <v>68</v>
      </c>
      <c r="F24" s="58" t="s">
        <v>2</v>
      </c>
      <c r="G24" s="60">
        <f>G25</f>
        <v>3408245</v>
      </c>
      <c r="H24" s="60">
        <f>H25</f>
        <v>3395861.26</v>
      </c>
      <c r="I24" s="102">
        <f t="shared" si="1"/>
        <v>99.636653468280585</v>
      </c>
    </row>
    <row r="25" spans="1:9" ht="30" customHeight="1" x14ac:dyDescent="0.2">
      <c r="A25" s="33" t="s">
        <v>4</v>
      </c>
      <c r="B25" s="31" t="s">
        <v>176</v>
      </c>
      <c r="C25" s="32" t="s">
        <v>66</v>
      </c>
      <c r="D25" s="32" t="s">
        <v>76</v>
      </c>
      <c r="E25" s="32" t="s">
        <v>70</v>
      </c>
      <c r="F25" s="32" t="s">
        <v>2</v>
      </c>
      <c r="G25" s="34">
        <f>G26</f>
        <v>3408245</v>
      </c>
      <c r="H25" s="34">
        <f>H26</f>
        <v>3395861.26</v>
      </c>
      <c r="I25" s="103">
        <f t="shared" si="1"/>
        <v>99.636653468280585</v>
      </c>
    </row>
    <row r="26" spans="1:9" ht="39.75" customHeight="1" x14ac:dyDescent="0.2">
      <c r="A26" s="33" t="s">
        <v>71</v>
      </c>
      <c r="B26" s="31" t="s">
        <v>176</v>
      </c>
      <c r="C26" s="32" t="s">
        <v>66</v>
      </c>
      <c r="D26" s="32" t="s">
        <v>76</v>
      </c>
      <c r="E26" s="32" t="s">
        <v>72</v>
      </c>
      <c r="F26" s="32" t="s">
        <v>2</v>
      </c>
      <c r="G26" s="34">
        <f>G27+G32</f>
        <v>3408245</v>
      </c>
      <c r="H26" s="34">
        <f>H27+H32</f>
        <v>3395861.26</v>
      </c>
      <c r="I26" s="103">
        <f t="shared" si="1"/>
        <v>99.636653468280585</v>
      </c>
    </row>
    <row r="27" spans="1:9" s="46" customFormat="1" ht="37.5" customHeight="1" x14ac:dyDescent="0.2">
      <c r="A27" s="55" t="s">
        <v>7</v>
      </c>
      <c r="B27" s="6" t="s">
        <v>176</v>
      </c>
      <c r="C27" s="51" t="s">
        <v>66</v>
      </c>
      <c r="D27" s="51" t="s">
        <v>76</v>
      </c>
      <c r="E27" s="51" t="s">
        <v>77</v>
      </c>
      <c r="F27" s="54" t="s">
        <v>2</v>
      </c>
      <c r="G27" s="52">
        <f>G28</f>
        <v>1911805</v>
      </c>
      <c r="H27" s="52">
        <f>H28</f>
        <v>1911555.06</v>
      </c>
      <c r="I27" s="104">
        <f t="shared" si="1"/>
        <v>99.986926490933953</v>
      </c>
    </row>
    <row r="28" spans="1:9" ht="58.5" customHeight="1" x14ac:dyDescent="0.2">
      <c r="A28" s="30" t="s">
        <v>205</v>
      </c>
      <c r="B28" s="31" t="s">
        <v>176</v>
      </c>
      <c r="C28" s="32" t="s">
        <v>66</v>
      </c>
      <c r="D28" s="32" t="s">
        <v>76</v>
      </c>
      <c r="E28" s="32" t="s">
        <v>77</v>
      </c>
      <c r="F28" s="36" t="s">
        <v>74</v>
      </c>
      <c r="G28" s="19">
        <f>G29</f>
        <v>1911805</v>
      </c>
      <c r="H28" s="19">
        <f>H29</f>
        <v>1911555.06</v>
      </c>
      <c r="I28" s="103">
        <f t="shared" si="1"/>
        <v>99.986926490933953</v>
      </c>
    </row>
    <row r="29" spans="1:9" ht="34.5" customHeight="1" x14ac:dyDescent="0.2">
      <c r="A29" s="30" t="s">
        <v>206</v>
      </c>
      <c r="B29" s="31" t="s">
        <v>176</v>
      </c>
      <c r="C29" s="32" t="s">
        <v>66</v>
      </c>
      <c r="D29" s="32" t="s">
        <v>76</v>
      </c>
      <c r="E29" s="32" t="s">
        <v>77</v>
      </c>
      <c r="F29" s="36" t="s">
        <v>6</v>
      </c>
      <c r="G29" s="19">
        <f>G30+G31</f>
        <v>1911805</v>
      </c>
      <c r="H29" s="19">
        <f>H30+H31</f>
        <v>1911555.06</v>
      </c>
      <c r="I29" s="103">
        <f t="shared" si="1"/>
        <v>99.986926490933953</v>
      </c>
    </row>
    <row r="30" spans="1:9" ht="34.5" customHeight="1" x14ac:dyDescent="0.2">
      <c r="A30" s="30" t="s">
        <v>413</v>
      </c>
      <c r="B30" s="31" t="s">
        <v>176</v>
      </c>
      <c r="C30" s="32" t="s">
        <v>66</v>
      </c>
      <c r="D30" s="32" t="s">
        <v>76</v>
      </c>
      <c r="E30" s="32" t="s">
        <v>77</v>
      </c>
      <c r="F30" s="36" t="s">
        <v>387</v>
      </c>
      <c r="G30" s="19">
        <v>1481134</v>
      </c>
      <c r="H30" s="28">
        <v>1481128.41</v>
      </c>
      <c r="I30" s="103">
        <f t="shared" si="1"/>
        <v>99.999622586477656</v>
      </c>
    </row>
    <row r="31" spans="1:9" ht="53.25" customHeight="1" x14ac:dyDescent="0.2">
      <c r="A31" s="30" t="s">
        <v>416</v>
      </c>
      <c r="B31" s="31" t="s">
        <v>176</v>
      </c>
      <c r="C31" s="32" t="s">
        <v>66</v>
      </c>
      <c r="D31" s="32" t="s">
        <v>76</v>
      </c>
      <c r="E31" s="32" t="s">
        <v>77</v>
      </c>
      <c r="F31" s="36" t="s">
        <v>388</v>
      </c>
      <c r="G31" s="19">
        <v>430671</v>
      </c>
      <c r="H31" s="28">
        <v>430426.65</v>
      </c>
      <c r="I31" s="103">
        <f t="shared" si="1"/>
        <v>99.943262954784515</v>
      </c>
    </row>
    <row r="32" spans="1:9" s="46" customFormat="1" ht="30.75" customHeight="1" x14ac:dyDescent="0.2">
      <c r="A32" s="55" t="s">
        <v>8</v>
      </c>
      <c r="B32" s="6" t="s">
        <v>176</v>
      </c>
      <c r="C32" s="51" t="s">
        <v>66</v>
      </c>
      <c r="D32" s="51" t="s">
        <v>76</v>
      </c>
      <c r="E32" s="51" t="s">
        <v>78</v>
      </c>
      <c r="F32" s="54" t="s">
        <v>2</v>
      </c>
      <c r="G32" s="52">
        <f>G33</f>
        <v>1496440</v>
      </c>
      <c r="H32" s="52">
        <f>H33</f>
        <v>1484306.2</v>
      </c>
      <c r="I32" s="104">
        <f t="shared" si="1"/>
        <v>99.18915559594771</v>
      </c>
    </row>
    <row r="33" spans="1:9" ht="56.25" customHeight="1" outlineLevel="1" x14ac:dyDescent="0.2">
      <c r="A33" s="30" t="s">
        <v>205</v>
      </c>
      <c r="B33" s="31" t="s">
        <v>176</v>
      </c>
      <c r="C33" s="32" t="s">
        <v>66</v>
      </c>
      <c r="D33" s="32" t="s">
        <v>76</v>
      </c>
      <c r="E33" s="32" t="s">
        <v>78</v>
      </c>
      <c r="F33" s="36" t="s">
        <v>74</v>
      </c>
      <c r="G33" s="19">
        <f>G34</f>
        <v>1496440</v>
      </c>
      <c r="H33" s="19">
        <f>H34</f>
        <v>1484306.2</v>
      </c>
      <c r="I33" s="103">
        <f t="shared" si="1"/>
        <v>99.18915559594771</v>
      </c>
    </row>
    <row r="34" spans="1:9" ht="41.25" customHeight="1" outlineLevel="2" x14ac:dyDescent="0.2">
      <c r="A34" s="30" t="s">
        <v>206</v>
      </c>
      <c r="B34" s="31" t="s">
        <v>176</v>
      </c>
      <c r="C34" s="32" t="s">
        <v>66</v>
      </c>
      <c r="D34" s="32" t="s">
        <v>76</v>
      </c>
      <c r="E34" s="32" t="s">
        <v>78</v>
      </c>
      <c r="F34" s="36" t="s">
        <v>6</v>
      </c>
      <c r="G34" s="19">
        <f>G35+G36</f>
        <v>1496440</v>
      </c>
      <c r="H34" s="19">
        <f>H35+H36</f>
        <v>1484306.2</v>
      </c>
      <c r="I34" s="103">
        <f t="shared" si="1"/>
        <v>99.18915559594771</v>
      </c>
    </row>
    <row r="35" spans="1:9" ht="41.25" customHeight="1" outlineLevel="2" x14ac:dyDescent="0.2">
      <c r="A35" s="30" t="s">
        <v>413</v>
      </c>
      <c r="B35" s="31" t="s">
        <v>176</v>
      </c>
      <c r="C35" s="32" t="s">
        <v>66</v>
      </c>
      <c r="D35" s="32" t="s">
        <v>76</v>
      </c>
      <c r="E35" s="32" t="s">
        <v>78</v>
      </c>
      <c r="F35" s="36" t="s">
        <v>387</v>
      </c>
      <c r="G35" s="19">
        <v>1150995</v>
      </c>
      <c r="H35" s="28">
        <v>1142220.28</v>
      </c>
      <c r="I35" s="103">
        <f t="shared" si="1"/>
        <v>99.237640476283559</v>
      </c>
    </row>
    <row r="36" spans="1:9" ht="59.25" customHeight="1" outlineLevel="2" x14ac:dyDescent="0.2">
      <c r="A36" s="30" t="s">
        <v>416</v>
      </c>
      <c r="B36" s="31" t="s">
        <v>176</v>
      </c>
      <c r="C36" s="32" t="s">
        <v>66</v>
      </c>
      <c r="D36" s="32" t="s">
        <v>76</v>
      </c>
      <c r="E36" s="32" t="s">
        <v>78</v>
      </c>
      <c r="F36" s="36" t="s">
        <v>388</v>
      </c>
      <c r="G36" s="19">
        <v>345445</v>
      </c>
      <c r="H36" s="28">
        <v>342085.92</v>
      </c>
      <c r="I36" s="103">
        <f t="shared" si="1"/>
        <v>99.027607868112142</v>
      </c>
    </row>
    <row r="37" spans="1:9" s="61" customFormat="1" ht="45" customHeight="1" outlineLevel="2" x14ac:dyDescent="0.2">
      <c r="A37" s="56" t="s">
        <v>10</v>
      </c>
      <c r="B37" s="57" t="s">
        <v>176</v>
      </c>
      <c r="C37" s="58" t="s">
        <v>66</v>
      </c>
      <c r="D37" s="58" t="s">
        <v>79</v>
      </c>
      <c r="E37" s="58" t="s">
        <v>68</v>
      </c>
      <c r="F37" s="58" t="s">
        <v>2</v>
      </c>
      <c r="G37" s="60">
        <f t="shared" ref="G37:H41" si="2">G38</f>
        <v>11589568</v>
      </c>
      <c r="H37" s="60">
        <f t="shared" si="2"/>
        <v>11409884.41</v>
      </c>
      <c r="I37" s="102">
        <f t="shared" si="1"/>
        <v>98.449609252044596</v>
      </c>
    </row>
    <row r="38" spans="1:9" ht="30" customHeight="1" outlineLevel="3" x14ac:dyDescent="0.2">
      <c r="A38" s="33" t="s">
        <v>4</v>
      </c>
      <c r="B38" s="31" t="s">
        <v>176</v>
      </c>
      <c r="C38" s="32" t="s">
        <v>66</v>
      </c>
      <c r="D38" s="32" t="s">
        <v>79</v>
      </c>
      <c r="E38" s="32" t="s">
        <v>70</v>
      </c>
      <c r="F38" s="32" t="s">
        <v>2</v>
      </c>
      <c r="G38" s="34">
        <f t="shared" si="2"/>
        <v>11589568</v>
      </c>
      <c r="H38" s="34">
        <f t="shared" si="2"/>
        <v>11409884.41</v>
      </c>
      <c r="I38" s="103">
        <f t="shared" si="1"/>
        <v>98.449609252044596</v>
      </c>
    </row>
    <row r="39" spans="1:9" ht="40.5" customHeight="1" outlineLevel="3" x14ac:dyDescent="0.2">
      <c r="A39" s="33" t="s">
        <v>521</v>
      </c>
      <c r="B39" s="31" t="s">
        <v>176</v>
      </c>
      <c r="C39" s="32" t="s">
        <v>66</v>
      </c>
      <c r="D39" s="32" t="s">
        <v>79</v>
      </c>
      <c r="E39" s="32" t="s">
        <v>72</v>
      </c>
      <c r="F39" s="32" t="s">
        <v>2</v>
      </c>
      <c r="G39" s="34">
        <f t="shared" si="2"/>
        <v>11589568</v>
      </c>
      <c r="H39" s="34">
        <f t="shared" si="2"/>
        <v>11409884.41</v>
      </c>
      <c r="I39" s="103">
        <f t="shared" si="1"/>
        <v>98.449609252044596</v>
      </c>
    </row>
    <row r="40" spans="1:9" ht="38.25" customHeight="1" outlineLevel="3" x14ac:dyDescent="0.2">
      <c r="A40" s="35" t="s">
        <v>515</v>
      </c>
      <c r="B40" s="31" t="s">
        <v>176</v>
      </c>
      <c r="C40" s="32" t="s">
        <v>66</v>
      </c>
      <c r="D40" s="32" t="s">
        <v>79</v>
      </c>
      <c r="E40" s="32" t="s">
        <v>78</v>
      </c>
      <c r="F40" s="36" t="s">
        <v>2</v>
      </c>
      <c r="G40" s="19">
        <f t="shared" si="2"/>
        <v>11589568</v>
      </c>
      <c r="H40" s="19">
        <f t="shared" si="2"/>
        <v>11409884.41</v>
      </c>
      <c r="I40" s="103">
        <f t="shared" si="1"/>
        <v>98.449609252044596</v>
      </c>
    </row>
    <row r="41" spans="1:9" ht="59.25" customHeight="1" outlineLevel="3" x14ac:dyDescent="0.2">
      <c r="A41" s="30" t="s">
        <v>205</v>
      </c>
      <c r="B41" s="31" t="s">
        <v>176</v>
      </c>
      <c r="C41" s="32" t="s">
        <v>66</v>
      </c>
      <c r="D41" s="32" t="s">
        <v>79</v>
      </c>
      <c r="E41" s="32" t="s">
        <v>78</v>
      </c>
      <c r="F41" s="36" t="s">
        <v>74</v>
      </c>
      <c r="G41" s="19">
        <f t="shared" si="2"/>
        <v>11589568</v>
      </c>
      <c r="H41" s="19">
        <f t="shared" si="2"/>
        <v>11409884.41</v>
      </c>
      <c r="I41" s="103">
        <f t="shared" si="1"/>
        <v>98.449609252044596</v>
      </c>
    </row>
    <row r="42" spans="1:9" ht="30.75" customHeight="1" outlineLevel="3" x14ac:dyDescent="0.2">
      <c r="A42" s="30" t="s">
        <v>206</v>
      </c>
      <c r="B42" s="31" t="s">
        <v>176</v>
      </c>
      <c r="C42" s="32" t="s">
        <v>66</v>
      </c>
      <c r="D42" s="32" t="s">
        <v>79</v>
      </c>
      <c r="E42" s="32" t="s">
        <v>78</v>
      </c>
      <c r="F42" s="36" t="s">
        <v>6</v>
      </c>
      <c r="G42" s="19">
        <f>G43+G44+G45</f>
        <v>11589568</v>
      </c>
      <c r="H42" s="19">
        <f>H43+H44+H45</f>
        <v>11409884.41</v>
      </c>
      <c r="I42" s="103">
        <f t="shared" si="1"/>
        <v>98.449609252044596</v>
      </c>
    </row>
    <row r="43" spans="1:9" ht="30.75" customHeight="1" outlineLevel="3" x14ac:dyDescent="0.2">
      <c r="A43" s="30" t="s">
        <v>413</v>
      </c>
      <c r="B43" s="31" t="s">
        <v>176</v>
      </c>
      <c r="C43" s="32" t="s">
        <v>66</v>
      </c>
      <c r="D43" s="32" t="s">
        <v>79</v>
      </c>
      <c r="E43" s="32" t="s">
        <v>78</v>
      </c>
      <c r="F43" s="36" t="s">
        <v>387</v>
      </c>
      <c r="G43" s="19">
        <v>8851807</v>
      </c>
      <c r="H43" s="28">
        <v>8736218.7699999996</v>
      </c>
      <c r="I43" s="103">
        <f t="shared" si="1"/>
        <v>98.694184927439096</v>
      </c>
    </row>
    <row r="44" spans="1:9" ht="30.75" customHeight="1" outlineLevel="3" x14ac:dyDescent="0.2">
      <c r="A44" s="30" t="s">
        <v>414</v>
      </c>
      <c r="B44" s="31" t="s">
        <v>176</v>
      </c>
      <c r="C44" s="32" t="s">
        <v>66</v>
      </c>
      <c r="D44" s="32" t="s">
        <v>79</v>
      </c>
      <c r="E44" s="32" t="s">
        <v>78</v>
      </c>
      <c r="F44" s="36" t="s">
        <v>391</v>
      </c>
      <c r="G44" s="19">
        <v>78400</v>
      </c>
      <c r="H44" s="28">
        <v>61375</v>
      </c>
      <c r="I44" s="103">
        <f t="shared" si="1"/>
        <v>78.284438775510196</v>
      </c>
    </row>
    <row r="45" spans="1:9" ht="49.5" customHeight="1" outlineLevel="3" x14ac:dyDescent="0.2">
      <c r="A45" s="30" t="s">
        <v>416</v>
      </c>
      <c r="B45" s="31" t="s">
        <v>176</v>
      </c>
      <c r="C45" s="32" t="s">
        <v>66</v>
      </c>
      <c r="D45" s="32" t="s">
        <v>79</v>
      </c>
      <c r="E45" s="32" t="s">
        <v>78</v>
      </c>
      <c r="F45" s="36" t="s">
        <v>388</v>
      </c>
      <c r="G45" s="19">
        <v>2659361</v>
      </c>
      <c r="H45" s="28">
        <v>2612290.64</v>
      </c>
      <c r="I45" s="103">
        <f t="shared" si="1"/>
        <v>98.2300123977151</v>
      </c>
    </row>
    <row r="46" spans="1:9" s="61" customFormat="1" ht="27" customHeight="1" outlineLevel="3" x14ac:dyDescent="0.2">
      <c r="A46" s="64" t="s">
        <v>182</v>
      </c>
      <c r="B46" s="57" t="s">
        <v>176</v>
      </c>
      <c r="C46" s="58" t="s">
        <v>66</v>
      </c>
      <c r="D46" s="58" t="s">
        <v>80</v>
      </c>
      <c r="E46" s="58" t="s">
        <v>68</v>
      </c>
      <c r="F46" s="58" t="s">
        <v>2</v>
      </c>
      <c r="G46" s="60">
        <f t="shared" ref="G46:H50" si="3">G47</f>
        <v>35472</v>
      </c>
      <c r="H46" s="60">
        <f t="shared" si="3"/>
        <v>35472</v>
      </c>
      <c r="I46" s="102">
        <f t="shared" si="1"/>
        <v>100</v>
      </c>
    </row>
    <row r="47" spans="1:9" ht="31.5" customHeight="1" outlineLevel="3" x14ac:dyDescent="0.2">
      <c r="A47" s="37" t="s">
        <v>4</v>
      </c>
      <c r="B47" s="31" t="s">
        <v>176</v>
      </c>
      <c r="C47" s="32" t="s">
        <v>66</v>
      </c>
      <c r="D47" s="32" t="s">
        <v>80</v>
      </c>
      <c r="E47" s="32" t="s">
        <v>70</v>
      </c>
      <c r="F47" s="32" t="s">
        <v>2</v>
      </c>
      <c r="G47" s="19">
        <f t="shared" si="3"/>
        <v>35472</v>
      </c>
      <c r="H47" s="19">
        <f t="shared" si="3"/>
        <v>35472</v>
      </c>
      <c r="I47" s="103">
        <f t="shared" si="1"/>
        <v>100</v>
      </c>
    </row>
    <row r="48" spans="1:9" ht="38.25" customHeight="1" outlineLevel="3" x14ac:dyDescent="0.2">
      <c r="A48" s="37" t="s">
        <v>71</v>
      </c>
      <c r="B48" s="31" t="s">
        <v>176</v>
      </c>
      <c r="C48" s="32" t="s">
        <v>66</v>
      </c>
      <c r="D48" s="32" t="s">
        <v>80</v>
      </c>
      <c r="E48" s="32" t="s">
        <v>72</v>
      </c>
      <c r="F48" s="32" t="s">
        <v>2</v>
      </c>
      <c r="G48" s="19">
        <f t="shared" si="3"/>
        <v>35472</v>
      </c>
      <c r="H48" s="19">
        <f t="shared" si="3"/>
        <v>35472</v>
      </c>
      <c r="I48" s="103">
        <f t="shared" si="1"/>
        <v>100</v>
      </c>
    </row>
    <row r="49" spans="1:9" ht="54.75" customHeight="1" outlineLevel="3" x14ac:dyDescent="0.2">
      <c r="A49" s="35" t="s">
        <v>183</v>
      </c>
      <c r="B49" s="31" t="s">
        <v>176</v>
      </c>
      <c r="C49" s="32" t="s">
        <v>66</v>
      </c>
      <c r="D49" s="32" t="s">
        <v>80</v>
      </c>
      <c r="E49" s="32" t="s">
        <v>184</v>
      </c>
      <c r="F49" s="36" t="s">
        <v>2</v>
      </c>
      <c r="G49" s="19">
        <f t="shared" si="3"/>
        <v>35472</v>
      </c>
      <c r="H49" s="19">
        <f t="shared" si="3"/>
        <v>35472</v>
      </c>
      <c r="I49" s="103">
        <f t="shared" si="1"/>
        <v>100</v>
      </c>
    </row>
    <row r="50" spans="1:9" ht="31.5" customHeight="1" outlineLevel="3" x14ac:dyDescent="0.2">
      <c r="A50" s="35" t="s">
        <v>163</v>
      </c>
      <c r="B50" s="31" t="s">
        <v>176</v>
      </c>
      <c r="C50" s="32" t="s">
        <v>66</v>
      </c>
      <c r="D50" s="32" t="s">
        <v>80</v>
      </c>
      <c r="E50" s="32" t="s">
        <v>184</v>
      </c>
      <c r="F50" s="36" t="s">
        <v>81</v>
      </c>
      <c r="G50" s="19">
        <f t="shared" si="3"/>
        <v>35472</v>
      </c>
      <c r="H50" s="19">
        <f t="shared" si="3"/>
        <v>35472</v>
      </c>
      <c r="I50" s="103">
        <f t="shared" si="1"/>
        <v>100</v>
      </c>
    </row>
    <row r="51" spans="1:9" ht="31.5" customHeight="1" outlineLevel="5" x14ac:dyDescent="0.2">
      <c r="A51" s="35" t="s">
        <v>82</v>
      </c>
      <c r="B51" s="31" t="s">
        <v>176</v>
      </c>
      <c r="C51" s="32" t="s">
        <v>66</v>
      </c>
      <c r="D51" s="32" t="s">
        <v>80</v>
      </c>
      <c r="E51" s="32" t="s">
        <v>184</v>
      </c>
      <c r="F51" s="36" t="s">
        <v>9</v>
      </c>
      <c r="G51" s="19">
        <f>G52</f>
        <v>35472</v>
      </c>
      <c r="H51" s="19">
        <f>H52</f>
        <v>35472</v>
      </c>
      <c r="I51" s="103">
        <f t="shared" si="1"/>
        <v>100</v>
      </c>
    </row>
    <row r="52" spans="1:9" ht="31.5" customHeight="1" outlineLevel="5" x14ac:dyDescent="0.2">
      <c r="A52" s="35" t="s">
        <v>418</v>
      </c>
      <c r="B52" s="31" t="s">
        <v>176</v>
      </c>
      <c r="C52" s="32" t="s">
        <v>66</v>
      </c>
      <c r="D52" s="32" t="s">
        <v>80</v>
      </c>
      <c r="E52" s="32" t="s">
        <v>184</v>
      </c>
      <c r="F52" s="36" t="s">
        <v>392</v>
      </c>
      <c r="G52" s="19">
        <v>35472</v>
      </c>
      <c r="H52" s="28">
        <v>35472</v>
      </c>
      <c r="I52" s="103">
        <f t="shared" si="1"/>
        <v>100</v>
      </c>
    </row>
    <row r="53" spans="1:9" s="61" customFormat="1" ht="31.5" customHeight="1" outlineLevel="5" x14ac:dyDescent="0.2">
      <c r="A53" s="64" t="s">
        <v>445</v>
      </c>
      <c r="B53" s="57" t="s">
        <v>176</v>
      </c>
      <c r="C53" s="58" t="s">
        <v>66</v>
      </c>
      <c r="D53" s="58" t="s">
        <v>109</v>
      </c>
      <c r="E53" s="58" t="s">
        <v>68</v>
      </c>
      <c r="F53" s="59" t="s">
        <v>2</v>
      </c>
      <c r="G53" s="60">
        <f t="shared" ref="G53:H57" si="4">G54</f>
        <v>260000</v>
      </c>
      <c r="H53" s="60">
        <f t="shared" si="4"/>
        <v>260000</v>
      </c>
      <c r="I53" s="102">
        <f t="shared" si="1"/>
        <v>100</v>
      </c>
    </row>
    <row r="54" spans="1:9" s="43" customFormat="1" ht="31.5" customHeight="1" outlineLevel="5" x14ac:dyDescent="0.2">
      <c r="A54" s="33" t="s">
        <v>4</v>
      </c>
      <c r="B54" s="31" t="s">
        <v>176</v>
      </c>
      <c r="C54" s="32" t="s">
        <v>66</v>
      </c>
      <c r="D54" s="32" t="s">
        <v>109</v>
      </c>
      <c r="E54" s="32" t="s">
        <v>70</v>
      </c>
      <c r="F54" s="36" t="s">
        <v>2</v>
      </c>
      <c r="G54" s="19">
        <f t="shared" si="4"/>
        <v>260000</v>
      </c>
      <c r="H54" s="19">
        <f t="shared" si="4"/>
        <v>260000</v>
      </c>
      <c r="I54" s="104">
        <f t="shared" si="1"/>
        <v>100</v>
      </c>
    </row>
    <row r="55" spans="1:9" s="43" customFormat="1" ht="31.5" customHeight="1" outlineLevel="5" x14ac:dyDescent="0.2">
      <c r="A55" s="35" t="s">
        <v>71</v>
      </c>
      <c r="B55" s="31" t="s">
        <v>176</v>
      </c>
      <c r="C55" s="32" t="s">
        <v>66</v>
      </c>
      <c r="D55" s="32" t="s">
        <v>109</v>
      </c>
      <c r="E55" s="32" t="s">
        <v>72</v>
      </c>
      <c r="F55" s="36" t="s">
        <v>2</v>
      </c>
      <c r="G55" s="19">
        <f t="shared" si="4"/>
        <v>260000</v>
      </c>
      <c r="H55" s="19">
        <f t="shared" si="4"/>
        <v>260000</v>
      </c>
      <c r="I55" s="104">
        <f t="shared" si="1"/>
        <v>100</v>
      </c>
    </row>
    <row r="56" spans="1:9" s="43" customFormat="1" ht="31.5" customHeight="1" outlineLevel="5" x14ac:dyDescent="0.2">
      <c r="A56" s="35" t="s">
        <v>444</v>
      </c>
      <c r="B56" s="31" t="s">
        <v>176</v>
      </c>
      <c r="C56" s="32" t="s">
        <v>66</v>
      </c>
      <c r="D56" s="32" t="s">
        <v>109</v>
      </c>
      <c r="E56" s="32" t="s">
        <v>442</v>
      </c>
      <c r="F56" s="36" t="s">
        <v>2</v>
      </c>
      <c r="G56" s="19">
        <f t="shared" si="4"/>
        <v>260000</v>
      </c>
      <c r="H56" s="19">
        <f t="shared" si="4"/>
        <v>260000</v>
      </c>
      <c r="I56" s="104">
        <f t="shared" si="1"/>
        <v>100</v>
      </c>
    </row>
    <row r="57" spans="1:9" s="43" customFormat="1" ht="31.5" customHeight="1" outlineLevel="5" x14ac:dyDescent="0.2">
      <c r="A57" s="33" t="s">
        <v>84</v>
      </c>
      <c r="B57" s="31" t="s">
        <v>176</v>
      </c>
      <c r="C57" s="32" t="s">
        <v>66</v>
      </c>
      <c r="D57" s="32" t="s">
        <v>109</v>
      </c>
      <c r="E57" s="32" t="s">
        <v>442</v>
      </c>
      <c r="F57" s="36" t="s">
        <v>85</v>
      </c>
      <c r="G57" s="19">
        <f t="shared" si="4"/>
        <v>260000</v>
      </c>
      <c r="H57" s="19">
        <f t="shared" si="4"/>
        <v>260000</v>
      </c>
      <c r="I57" s="104">
        <f t="shared" si="1"/>
        <v>100</v>
      </c>
    </row>
    <row r="58" spans="1:9" s="43" customFormat="1" ht="31.5" customHeight="1" outlineLevel="5" x14ac:dyDescent="0.2">
      <c r="A58" s="35" t="s">
        <v>441</v>
      </c>
      <c r="B58" s="31" t="s">
        <v>176</v>
      </c>
      <c r="C58" s="32" t="s">
        <v>66</v>
      </c>
      <c r="D58" s="32" t="s">
        <v>109</v>
      </c>
      <c r="E58" s="32" t="s">
        <v>442</v>
      </c>
      <c r="F58" s="36" t="s">
        <v>443</v>
      </c>
      <c r="G58" s="19">
        <v>260000</v>
      </c>
      <c r="H58" s="28">
        <v>260000</v>
      </c>
      <c r="I58" s="104">
        <f t="shared" si="1"/>
        <v>100</v>
      </c>
    </row>
    <row r="59" spans="1:9" s="61" customFormat="1" ht="23.25" customHeight="1" outlineLevel="5" x14ac:dyDescent="0.2">
      <c r="A59" s="56" t="s">
        <v>14</v>
      </c>
      <c r="B59" s="57" t="s">
        <v>176</v>
      </c>
      <c r="C59" s="58" t="s">
        <v>66</v>
      </c>
      <c r="D59" s="58" t="s">
        <v>86</v>
      </c>
      <c r="E59" s="58" t="s">
        <v>68</v>
      </c>
      <c r="F59" s="58" t="s">
        <v>2</v>
      </c>
      <c r="G59" s="60">
        <f t="shared" ref="G59:H63" si="5">G60</f>
        <v>36000</v>
      </c>
      <c r="H59" s="60">
        <f t="shared" si="5"/>
        <v>0</v>
      </c>
      <c r="I59" s="102">
        <f t="shared" si="1"/>
        <v>0</v>
      </c>
    </row>
    <row r="60" spans="1:9" ht="31.5" customHeight="1" outlineLevel="5" x14ac:dyDescent="0.2">
      <c r="A60" s="33" t="s">
        <v>4</v>
      </c>
      <c r="B60" s="31" t="s">
        <v>176</v>
      </c>
      <c r="C60" s="32" t="s">
        <v>66</v>
      </c>
      <c r="D60" s="32" t="s">
        <v>86</v>
      </c>
      <c r="E60" s="32" t="s">
        <v>70</v>
      </c>
      <c r="F60" s="38" t="s">
        <v>2</v>
      </c>
      <c r="G60" s="19">
        <f t="shared" si="5"/>
        <v>36000</v>
      </c>
      <c r="H60" s="19">
        <f t="shared" si="5"/>
        <v>0</v>
      </c>
      <c r="I60" s="104">
        <f t="shared" si="1"/>
        <v>0</v>
      </c>
    </row>
    <row r="61" spans="1:9" ht="38.25" customHeight="1" outlineLevel="5" x14ac:dyDescent="0.2">
      <c r="A61" s="33" t="s">
        <v>71</v>
      </c>
      <c r="B61" s="31" t="s">
        <v>176</v>
      </c>
      <c r="C61" s="32" t="s">
        <v>66</v>
      </c>
      <c r="D61" s="32" t="s">
        <v>86</v>
      </c>
      <c r="E61" s="32" t="s">
        <v>72</v>
      </c>
      <c r="F61" s="32" t="s">
        <v>2</v>
      </c>
      <c r="G61" s="19">
        <f t="shared" si="5"/>
        <v>36000</v>
      </c>
      <c r="H61" s="19">
        <f t="shared" si="5"/>
        <v>0</v>
      </c>
      <c r="I61" s="104">
        <f t="shared" si="1"/>
        <v>0</v>
      </c>
    </row>
    <row r="62" spans="1:9" ht="33" customHeight="1" outlineLevel="3" x14ac:dyDescent="0.2">
      <c r="A62" s="30" t="s">
        <v>299</v>
      </c>
      <c r="B62" s="31" t="s">
        <v>176</v>
      </c>
      <c r="C62" s="32" t="s">
        <v>66</v>
      </c>
      <c r="D62" s="32" t="s">
        <v>86</v>
      </c>
      <c r="E62" s="32" t="s">
        <v>87</v>
      </c>
      <c r="F62" s="36" t="s">
        <v>2</v>
      </c>
      <c r="G62" s="19">
        <f t="shared" si="5"/>
        <v>36000</v>
      </c>
      <c r="H62" s="19">
        <f t="shared" si="5"/>
        <v>0</v>
      </c>
      <c r="I62" s="104">
        <f t="shared" si="1"/>
        <v>0</v>
      </c>
    </row>
    <row r="63" spans="1:9" ht="30" customHeight="1" outlineLevel="3" x14ac:dyDescent="0.2">
      <c r="A63" s="33" t="s">
        <v>84</v>
      </c>
      <c r="B63" s="31" t="s">
        <v>176</v>
      </c>
      <c r="C63" s="32" t="s">
        <v>66</v>
      </c>
      <c r="D63" s="32" t="s">
        <v>86</v>
      </c>
      <c r="E63" s="32" t="s">
        <v>87</v>
      </c>
      <c r="F63" s="32" t="s">
        <v>85</v>
      </c>
      <c r="G63" s="19">
        <f t="shared" si="5"/>
        <v>36000</v>
      </c>
      <c r="H63" s="19">
        <f t="shared" si="5"/>
        <v>0</v>
      </c>
      <c r="I63" s="104">
        <f t="shared" si="1"/>
        <v>0</v>
      </c>
    </row>
    <row r="64" spans="1:9" ht="24" customHeight="1" outlineLevel="1" x14ac:dyDescent="0.2">
      <c r="A64" s="30" t="s">
        <v>15</v>
      </c>
      <c r="B64" s="31" t="s">
        <v>176</v>
      </c>
      <c r="C64" s="32" t="s">
        <v>66</v>
      </c>
      <c r="D64" s="32" t="s">
        <v>86</v>
      </c>
      <c r="E64" s="32" t="s">
        <v>87</v>
      </c>
      <c r="F64" s="36" t="s">
        <v>16</v>
      </c>
      <c r="G64" s="19">
        <v>36000</v>
      </c>
      <c r="H64" s="28">
        <v>0</v>
      </c>
      <c r="I64" s="104">
        <f t="shared" si="1"/>
        <v>0</v>
      </c>
    </row>
    <row r="65" spans="1:9" s="61" customFormat="1" ht="24" customHeight="1" outlineLevel="1" x14ac:dyDescent="0.2">
      <c r="A65" s="56" t="s">
        <v>17</v>
      </c>
      <c r="B65" s="57" t="s">
        <v>176</v>
      </c>
      <c r="C65" s="58" t="s">
        <v>66</v>
      </c>
      <c r="D65" s="58" t="s">
        <v>88</v>
      </c>
      <c r="E65" s="58" t="s">
        <v>68</v>
      </c>
      <c r="F65" s="58" t="s">
        <v>2</v>
      </c>
      <c r="G65" s="60">
        <f>G66+G73+G78+G84+G102+G108</f>
        <v>101319271.22</v>
      </c>
      <c r="H65" s="60">
        <f>H66+H73+H78+H84+H102+H108</f>
        <v>97772162.500000015</v>
      </c>
      <c r="I65" s="102">
        <f t="shared" si="1"/>
        <v>96.499077937209037</v>
      </c>
    </row>
    <row r="66" spans="1:9" s="46" customFormat="1" ht="48.75" customHeight="1" outlineLevel="1" x14ac:dyDescent="0.2">
      <c r="A66" s="55" t="s">
        <v>259</v>
      </c>
      <c r="B66" s="6" t="s">
        <v>176</v>
      </c>
      <c r="C66" s="51" t="s">
        <v>66</v>
      </c>
      <c r="D66" s="51" t="s">
        <v>88</v>
      </c>
      <c r="E66" s="51" t="s">
        <v>226</v>
      </c>
      <c r="F66" s="51" t="s">
        <v>2</v>
      </c>
      <c r="G66" s="52">
        <f>G67</f>
        <v>113000</v>
      </c>
      <c r="H66" s="52">
        <f>H67</f>
        <v>80500</v>
      </c>
      <c r="I66" s="104">
        <f t="shared" si="1"/>
        <v>71.238938053097343</v>
      </c>
    </row>
    <row r="67" spans="1:9" ht="41.25" customHeight="1" outlineLevel="1" x14ac:dyDescent="0.2">
      <c r="A67" s="35" t="s">
        <v>225</v>
      </c>
      <c r="B67" s="31" t="s">
        <v>176</v>
      </c>
      <c r="C67" s="32" t="s">
        <v>66</v>
      </c>
      <c r="D67" s="32" t="s">
        <v>88</v>
      </c>
      <c r="E67" s="32" t="s">
        <v>227</v>
      </c>
      <c r="F67" s="32" t="s">
        <v>2</v>
      </c>
      <c r="G67" s="19">
        <f>G68+G71</f>
        <v>113000</v>
      </c>
      <c r="H67" s="19">
        <f>H68+H71</f>
        <v>80500</v>
      </c>
      <c r="I67" s="103">
        <f t="shared" si="1"/>
        <v>71.238938053097343</v>
      </c>
    </row>
    <row r="68" spans="1:9" ht="33" customHeight="1" outlineLevel="1" x14ac:dyDescent="0.2">
      <c r="A68" s="35" t="s">
        <v>163</v>
      </c>
      <c r="B68" s="31" t="s">
        <v>176</v>
      </c>
      <c r="C68" s="32" t="s">
        <v>66</v>
      </c>
      <c r="D68" s="32" t="s">
        <v>88</v>
      </c>
      <c r="E68" s="32" t="s">
        <v>227</v>
      </c>
      <c r="F68" s="32" t="s">
        <v>81</v>
      </c>
      <c r="G68" s="19">
        <f t="shared" ref="G68:H69" si="6">G69</f>
        <v>107000</v>
      </c>
      <c r="H68" s="19">
        <f t="shared" si="6"/>
        <v>74500</v>
      </c>
      <c r="I68" s="103">
        <f t="shared" si="1"/>
        <v>69.626168224299064</v>
      </c>
    </row>
    <row r="69" spans="1:9" ht="39" customHeight="1" outlineLevel="1" x14ac:dyDescent="0.2">
      <c r="A69" s="35" t="s">
        <v>82</v>
      </c>
      <c r="B69" s="31" t="s">
        <v>176</v>
      </c>
      <c r="C69" s="32" t="s">
        <v>66</v>
      </c>
      <c r="D69" s="32" t="s">
        <v>88</v>
      </c>
      <c r="E69" s="32" t="s">
        <v>227</v>
      </c>
      <c r="F69" s="32" t="s">
        <v>9</v>
      </c>
      <c r="G69" s="19">
        <f t="shared" si="6"/>
        <v>107000</v>
      </c>
      <c r="H69" s="19">
        <f t="shared" si="6"/>
        <v>74500</v>
      </c>
      <c r="I69" s="103">
        <f t="shared" si="1"/>
        <v>69.626168224299064</v>
      </c>
    </row>
    <row r="70" spans="1:9" ht="39" customHeight="1" outlineLevel="1" x14ac:dyDescent="0.2">
      <c r="A70" s="35" t="s">
        <v>418</v>
      </c>
      <c r="B70" s="31" t="s">
        <v>176</v>
      </c>
      <c r="C70" s="32" t="s">
        <v>66</v>
      </c>
      <c r="D70" s="32" t="s">
        <v>88</v>
      </c>
      <c r="E70" s="32" t="s">
        <v>227</v>
      </c>
      <c r="F70" s="32" t="s">
        <v>392</v>
      </c>
      <c r="G70" s="19">
        <v>107000</v>
      </c>
      <c r="H70" s="28">
        <v>74500</v>
      </c>
      <c r="I70" s="103">
        <f t="shared" si="1"/>
        <v>69.626168224299064</v>
      </c>
    </row>
    <row r="71" spans="1:9" ht="27" customHeight="1" outlineLevel="1" x14ac:dyDescent="0.2">
      <c r="A71" s="35" t="s">
        <v>131</v>
      </c>
      <c r="B71" s="31" t="s">
        <v>176</v>
      </c>
      <c r="C71" s="32" t="s">
        <v>66</v>
      </c>
      <c r="D71" s="32" t="s">
        <v>88</v>
      </c>
      <c r="E71" s="32" t="s">
        <v>227</v>
      </c>
      <c r="F71" s="36" t="s">
        <v>132</v>
      </c>
      <c r="G71" s="19">
        <f>G72</f>
        <v>6000</v>
      </c>
      <c r="H71" s="19">
        <f>H72</f>
        <v>6000</v>
      </c>
      <c r="I71" s="103">
        <f t="shared" si="1"/>
        <v>100</v>
      </c>
    </row>
    <row r="72" spans="1:9" ht="27" customHeight="1" outlineLevel="1" x14ac:dyDescent="0.2">
      <c r="A72" s="35" t="s">
        <v>374</v>
      </c>
      <c r="B72" s="31" t="s">
        <v>176</v>
      </c>
      <c r="C72" s="32" t="s">
        <v>66</v>
      </c>
      <c r="D72" s="32" t="s">
        <v>88</v>
      </c>
      <c r="E72" s="32" t="s">
        <v>227</v>
      </c>
      <c r="F72" s="36" t="s">
        <v>375</v>
      </c>
      <c r="G72" s="19">
        <v>6000</v>
      </c>
      <c r="H72" s="19">
        <v>6000</v>
      </c>
      <c r="I72" s="103">
        <f t="shared" si="1"/>
        <v>100</v>
      </c>
    </row>
    <row r="73" spans="1:9" s="46" customFormat="1" ht="52.5" customHeight="1" outlineLevel="1" x14ac:dyDescent="0.2">
      <c r="A73" s="55" t="s">
        <v>260</v>
      </c>
      <c r="B73" s="6" t="s">
        <v>176</v>
      </c>
      <c r="C73" s="51" t="s">
        <v>66</v>
      </c>
      <c r="D73" s="51" t="s">
        <v>88</v>
      </c>
      <c r="E73" s="51" t="s">
        <v>229</v>
      </c>
      <c r="F73" s="51" t="s">
        <v>2</v>
      </c>
      <c r="G73" s="52">
        <f t="shared" ref="G73:H76" si="7">G74</f>
        <v>2031000</v>
      </c>
      <c r="H73" s="52">
        <f t="shared" si="7"/>
        <v>1317186.58</v>
      </c>
      <c r="I73" s="104">
        <f t="shared" si="1"/>
        <v>64.854090595765641</v>
      </c>
    </row>
    <row r="74" spans="1:9" ht="43.5" customHeight="1" outlineLevel="1" x14ac:dyDescent="0.2">
      <c r="A74" s="35" t="s">
        <v>228</v>
      </c>
      <c r="B74" s="31" t="s">
        <v>176</v>
      </c>
      <c r="C74" s="32" t="s">
        <v>66</v>
      </c>
      <c r="D74" s="32" t="s">
        <v>88</v>
      </c>
      <c r="E74" s="32" t="s">
        <v>230</v>
      </c>
      <c r="F74" s="32" t="s">
        <v>2</v>
      </c>
      <c r="G74" s="19">
        <f t="shared" si="7"/>
        <v>2031000</v>
      </c>
      <c r="H74" s="19">
        <f t="shared" si="7"/>
        <v>1317186.58</v>
      </c>
      <c r="I74" s="103">
        <f t="shared" si="1"/>
        <v>64.854090595765641</v>
      </c>
    </row>
    <row r="75" spans="1:9" ht="32.25" customHeight="1" outlineLevel="1" x14ac:dyDescent="0.2">
      <c r="A75" s="35" t="s">
        <v>163</v>
      </c>
      <c r="B75" s="31" t="s">
        <v>176</v>
      </c>
      <c r="C75" s="32" t="s">
        <v>66</v>
      </c>
      <c r="D75" s="32" t="s">
        <v>88</v>
      </c>
      <c r="E75" s="32" t="s">
        <v>230</v>
      </c>
      <c r="F75" s="32" t="s">
        <v>81</v>
      </c>
      <c r="G75" s="19">
        <f t="shared" si="7"/>
        <v>2031000</v>
      </c>
      <c r="H75" s="19">
        <f t="shared" si="7"/>
        <v>1317186.58</v>
      </c>
      <c r="I75" s="103">
        <f t="shared" si="1"/>
        <v>64.854090595765641</v>
      </c>
    </row>
    <row r="76" spans="1:9" ht="36" customHeight="1" outlineLevel="1" x14ac:dyDescent="0.2">
      <c r="A76" s="35" t="s">
        <v>82</v>
      </c>
      <c r="B76" s="31" t="s">
        <v>176</v>
      </c>
      <c r="C76" s="32" t="s">
        <v>66</v>
      </c>
      <c r="D76" s="32" t="s">
        <v>88</v>
      </c>
      <c r="E76" s="32" t="s">
        <v>230</v>
      </c>
      <c r="F76" s="32" t="s">
        <v>9</v>
      </c>
      <c r="G76" s="19">
        <f t="shared" si="7"/>
        <v>2031000</v>
      </c>
      <c r="H76" s="19">
        <f t="shared" si="7"/>
        <v>1317186.58</v>
      </c>
      <c r="I76" s="103">
        <f t="shared" si="1"/>
        <v>64.854090595765641</v>
      </c>
    </row>
    <row r="77" spans="1:9" ht="36" customHeight="1" outlineLevel="1" x14ac:dyDescent="0.2">
      <c r="A77" s="35" t="s">
        <v>418</v>
      </c>
      <c r="B77" s="31" t="s">
        <v>176</v>
      </c>
      <c r="C77" s="32" t="s">
        <v>66</v>
      </c>
      <c r="D77" s="32" t="s">
        <v>88</v>
      </c>
      <c r="E77" s="32" t="s">
        <v>230</v>
      </c>
      <c r="F77" s="32" t="s">
        <v>392</v>
      </c>
      <c r="G77" s="19">
        <v>2031000</v>
      </c>
      <c r="H77" s="28">
        <v>1317186.58</v>
      </c>
      <c r="I77" s="103">
        <f t="shared" si="1"/>
        <v>64.854090595765641</v>
      </c>
    </row>
    <row r="78" spans="1:9" s="46" customFormat="1" ht="33" customHeight="1" outlineLevel="1" x14ac:dyDescent="0.2">
      <c r="A78" s="55" t="s">
        <v>261</v>
      </c>
      <c r="B78" s="6" t="s">
        <v>176</v>
      </c>
      <c r="C78" s="51" t="s">
        <v>66</v>
      </c>
      <c r="D78" s="51" t="s">
        <v>88</v>
      </c>
      <c r="E78" s="51" t="s">
        <v>89</v>
      </c>
      <c r="F78" s="51" t="s">
        <v>2</v>
      </c>
      <c r="G78" s="52">
        <f t="shared" ref="G78:H82" si="8">G79</f>
        <v>3868840</v>
      </c>
      <c r="H78" s="52">
        <f t="shared" si="8"/>
        <v>3868276.45</v>
      </c>
      <c r="I78" s="104">
        <f t="shared" si="1"/>
        <v>99.985433618345553</v>
      </c>
    </row>
    <row r="79" spans="1:9" ht="21.75" customHeight="1" outlineLevel="1" x14ac:dyDescent="0.2">
      <c r="A79" s="30" t="s">
        <v>308</v>
      </c>
      <c r="B79" s="31" t="s">
        <v>176</v>
      </c>
      <c r="C79" s="32" t="s">
        <v>66</v>
      </c>
      <c r="D79" s="32" t="s">
        <v>88</v>
      </c>
      <c r="E79" s="32" t="s">
        <v>212</v>
      </c>
      <c r="F79" s="32" t="s">
        <v>2</v>
      </c>
      <c r="G79" s="19">
        <f t="shared" si="8"/>
        <v>3868840</v>
      </c>
      <c r="H79" s="19">
        <f t="shared" si="8"/>
        <v>3868276.45</v>
      </c>
      <c r="I79" s="103">
        <f t="shared" si="1"/>
        <v>99.985433618345553</v>
      </c>
    </row>
    <row r="80" spans="1:9" ht="33.75" customHeight="1" outlineLevel="1" x14ac:dyDescent="0.2">
      <c r="A80" s="30" t="s">
        <v>213</v>
      </c>
      <c r="B80" s="31" t="s">
        <v>176</v>
      </c>
      <c r="C80" s="32" t="s">
        <v>66</v>
      </c>
      <c r="D80" s="32" t="s">
        <v>88</v>
      </c>
      <c r="E80" s="32" t="s">
        <v>214</v>
      </c>
      <c r="F80" s="32" t="s">
        <v>2</v>
      </c>
      <c r="G80" s="19">
        <f t="shared" si="8"/>
        <v>3868840</v>
      </c>
      <c r="H80" s="19">
        <f t="shared" si="8"/>
        <v>3868276.45</v>
      </c>
      <c r="I80" s="103">
        <f t="shared" si="1"/>
        <v>99.985433618345553</v>
      </c>
    </row>
    <row r="81" spans="1:9" ht="33.75" customHeight="1" outlineLevel="1" x14ac:dyDescent="0.2">
      <c r="A81" s="35" t="s">
        <v>163</v>
      </c>
      <c r="B81" s="31" t="s">
        <v>176</v>
      </c>
      <c r="C81" s="32" t="s">
        <v>66</v>
      </c>
      <c r="D81" s="32" t="s">
        <v>88</v>
      </c>
      <c r="E81" s="32" t="s">
        <v>214</v>
      </c>
      <c r="F81" s="32" t="s">
        <v>81</v>
      </c>
      <c r="G81" s="19">
        <f t="shared" si="8"/>
        <v>3868840</v>
      </c>
      <c r="H81" s="19">
        <f t="shared" si="8"/>
        <v>3868276.45</v>
      </c>
      <c r="I81" s="103">
        <f t="shared" si="1"/>
        <v>99.985433618345553</v>
      </c>
    </row>
    <row r="82" spans="1:9" ht="34.5" customHeight="1" outlineLevel="1" x14ac:dyDescent="0.2">
      <c r="A82" s="30" t="s">
        <v>82</v>
      </c>
      <c r="B82" s="31" t="s">
        <v>176</v>
      </c>
      <c r="C82" s="32" t="s">
        <v>66</v>
      </c>
      <c r="D82" s="32" t="s">
        <v>88</v>
      </c>
      <c r="E82" s="32" t="s">
        <v>214</v>
      </c>
      <c r="F82" s="32" t="s">
        <v>9</v>
      </c>
      <c r="G82" s="19">
        <f t="shared" si="8"/>
        <v>3868840</v>
      </c>
      <c r="H82" s="19">
        <f t="shared" si="8"/>
        <v>3868276.45</v>
      </c>
      <c r="I82" s="103">
        <f t="shared" ref="I82:I141" si="9">H82/G82*100</f>
        <v>99.985433618345553</v>
      </c>
    </row>
    <row r="83" spans="1:9" ht="34.5" customHeight="1" outlineLevel="1" x14ac:dyDescent="0.2">
      <c r="A83" s="30" t="s">
        <v>418</v>
      </c>
      <c r="B83" s="31" t="s">
        <v>176</v>
      </c>
      <c r="C83" s="32" t="s">
        <v>66</v>
      </c>
      <c r="D83" s="32" t="s">
        <v>88</v>
      </c>
      <c r="E83" s="32" t="s">
        <v>214</v>
      </c>
      <c r="F83" s="32" t="s">
        <v>392</v>
      </c>
      <c r="G83" s="19">
        <v>3868840</v>
      </c>
      <c r="H83" s="28">
        <v>3868276.45</v>
      </c>
      <c r="I83" s="103">
        <f t="shared" si="9"/>
        <v>99.985433618345553</v>
      </c>
    </row>
    <row r="84" spans="1:9" s="46" customFormat="1" ht="32.25" customHeight="1" outlineLevel="1" x14ac:dyDescent="0.2">
      <c r="A84" s="50" t="s">
        <v>262</v>
      </c>
      <c r="B84" s="6" t="s">
        <v>176</v>
      </c>
      <c r="C84" s="51" t="s">
        <v>66</v>
      </c>
      <c r="D84" s="51" t="s">
        <v>88</v>
      </c>
      <c r="E84" s="51" t="s">
        <v>150</v>
      </c>
      <c r="F84" s="51" t="s">
        <v>2</v>
      </c>
      <c r="G84" s="52">
        <f t="shared" ref="G84:H87" si="10">G85</f>
        <v>3325080</v>
      </c>
      <c r="H84" s="52">
        <f t="shared" si="10"/>
        <v>2622493.69</v>
      </c>
      <c r="I84" s="104">
        <f t="shared" si="9"/>
        <v>78.870093050392782</v>
      </c>
    </row>
    <row r="85" spans="1:9" ht="48.75" customHeight="1" outlineLevel="1" x14ac:dyDescent="0.2">
      <c r="A85" s="30" t="s">
        <v>263</v>
      </c>
      <c r="B85" s="31" t="s">
        <v>176</v>
      </c>
      <c r="C85" s="32" t="s">
        <v>66</v>
      </c>
      <c r="D85" s="32" t="s">
        <v>88</v>
      </c>
      <c r="E85" s="32" t="s">
        <v>151</v>
      </c>
      <c r="F85" s="32" t="s">
        <v>2</v>
      </c>
      <c r="G85" s="19">
        <f>G86+G90+G98</f>
        <v>3325080</v>
      </c>
      <c r="H85" s="19">
        <f>H86+H90+H98</f>
        <v>2622493.69</v>
      </c>
      <c r="I85" s="103">
        <f t="shared" si="9"/>
        <v>78.870093050392782</v>
      </c>
    </row>
    <row r="86" spans="1:9" s="46" customFormat="1" ht="36.75" customHeight="1" outlineLevel="1" x14ac:dyDescent="0.2">
      <c r="A86" s="50" t="s">
        <v>300</v>
      </c>
      <c r="B86" s="6" t="s">
        <v>176</v>
      </c>
      <c r="C86" s="51" t="s">
        <v>66</v>
      </c>
      <c r="D86" s="51" t="s">
        <v>88</v>
      </c>
      <c r="E86" s="51" t="s">
        <v>307</v>
      </c>
      <c r="F86" s="51" t="s">
        <v>2</v>
      </c>
      <c r="G86" s="52">
        <f t="shared" si="10"/>
        <v>581000</v>
      </c>
      <c r="H86" s="52">
        <f t="shared" si="10"/>
        <v>327617.69</v>
      </c>
      <c r="I86" s="104">
        <f t="shared" si="9"/>
        <v>56.388586919104988</v>
      </c>
    </row>
    <row r="87" spans="1:9" ht="39" customHeight="1" outlineLevel="1" x14ac:dyDescent="0.2">
      <c r="A87" s="35" t="s">
        <v>163</v>
      </c>
      <c r="B87" s="31" t="s">
        <v>176</v>
      </c>
      <c r="C87" s="32" t="s">
        <v>66</v>
      </c>
      <c r="D87" s="32" t="s">
        <v>88</v>
      </c>
      <c r="E87" s="32" t="s">
        <v>307</v>
      </c>
      <c r="F87" s="32" t="s">
        <v>81</v>
      </c>
      <c r="G87" s="19">
        <f t="shared" si="10"/>
        <v>581000</v>
      </c>
      <c r="H87" s="19">
        <f t="shared" si="10"/>
        <v>327617.69</v>
      </c>
      <c r="I87" s="103">
        <f t="shared" si="9"/>
        <v>56.388586919104988</v>
      </c>
    </row>
    <row r="88" spans="1:9" ht="30" customHeight="1" outlineLevel="3" x14ac:dyDescent="0.2">
      <c r="A88" s="30" t="s">
        <v>82</v>
      </c>
      <c r="B88" s="31" t="s">
        <v>176</v>
      </c>
      <c r="C88" s="32" t="s">
        <v>66</v>
      </c>
      <c r="D88" s="32" t="s">
        <v>88</v>
      </c>
      <c r="E88" s="32" t="s">
        <v>307</v>
      </c>
      <c r="F88" s="32" t="s">
        <v>9</v>
      </c>
      <c r="G88" s="19">
        <f>G89</f>
        <v>581000</v>
      </c>
      <c r="H88" s="19">
        <f>H89</f>
        <v>327617.69</v>
      </c>
      <c r="I88" s="103">
        <f t="shared" si="9"/>
        <v>56.388586919104988</v>
      </c>
    </row>
    <row r="89" spans="1:9" ht="30" customHeight="1" outlineLevel="3" x14ac:dyDescent="0.2">
      <c r="A89" s="30" t="s">
        <v>418</v>
      </c>
      <c r="B89" s="31" t="s">
        <v>176</v>
      </c>
      <c r="C89" s="32" t="s">
        <v>66</v>
      </c>
      <c r="D89" s="32" t="s">
        <v>88</v>
      </c>
      <c r="E89" s="32" t="s">
        <v>307</v>
      </c>
      <c r="F89" s="32" t="s">
        <v>392</v>
      </c>
      <c r="G89" s="19">
        <v>581000</v>
      </c>
      <c r="H89" s="28">
        <v>327617.69</v>
      </c>
      <c r="I89" s="103">
        <f t="shared" si="9"/>
        <v>56.388586919104988</v>
      </c>
    </row>
    <row r="90" spans="1:9" s="46" customFormat="1" ht="30" customHeight="1" outlineLevel="3" x14ac:dyDescent="0.2">
      <c r="A90" s="50" t="s">
        <v>313</v>
      </c>
      <c r="B90" s="6" t="s">
        <v>176</v>
      </c>
      <c r="C90" s="51" t="s">
        <v>66</v>
      </c>
      <c r="D90" s="51" t="s">
        <v>88</v>
      </c>
      <c r="E90" s="51" t="s">
        <v>312</v>
      </c>
      <c r="F90" s="51" t="s">
        <v>2</v>
      </c>
      <c r="G90" s="52">
        <f>G91+G95</f>
        <v>2144080</v>
      </c>
      <c r="H90" s="52">
        <f>H91+H95</f>
        <v>1794876</v>
      </c>
      <c r="I90" s="104">
        <f t="shared" si="9"/>
        <v>83.713107719861199</v>
      </c>
    </row>
    <row r="91" spans="1:9" ht="30" customHeight="1" outlineLevel="3" x14ac:dyDescent="0.2">
      <c r="A91" s="30" t="s">
        <v>163</v>
      </c>
      <c r="B91" s="31" t="s">
        <v>176</v>
      </c>
      <c r="C91" s="32" t="s">
        <v>66</v>
      </c>
      <c r="D91" s="32" t="s">
        <v>88</v>
      </c>
      <c r="E91" s="32" t="s">
        <v>312</v>
      </c>
      <c r="F91" s="32" t="s">
        <v>81</v>
      </c>
      <c r="G91" s="19">
        <f t="shared" ref="G91:H91" si="11">G92</f>
        <v>1945750</v>
      </c>
      <c r="H91" s="19">
        <f t="shared" si="11"/>
        <v>1596549</v>
      </c>
      <c r="I91" s="104">
        <f t="shared" si="9"/>
        <v>82.053141462161122</v>
      </c>
    </row>
    <row r="92" spans="1:9" ht="30" customHeight="1" outlineLevel="3" x14ac:dyDescent="0.2">
      <c r="A92" s="30" t="s">
        <v>82</v>
      </c>
      <c r="B92" s="31" t="s">
        <v>176</v>
      </c>
      <c r="C92" s="32" t="s">
        <v>66</v>
      </c>
      <c r="D92" s="32" t="s">
        <v>88</v>
      </c>
      <c r="E92" s="32" t="s">
        <v>312</v>
      </c>
      <c r="F92" s="32" t="s">
        <v>9</v>
      </c>
      <c r="G92" s="19">
        <f>G93+G94</f>
        <v>1945750</v>
      </c>
      <c r="H92" s="19">
        <f>H93+H94</f>
        <v>1596549</v>
      </c>
      <c r="I92" s="104">
        <f t="shared" si="9"/>
        <v>82.053141462161122</v>
      </c>
    </row>
    <row r="93" spans="1:9" ht="30" customHeight="1" outlineLevel="3" x14ac:dyDescent="0.2">
      <c r="A93" s="30" t="s">
        <v>418</v>
      </c>
      <c r="B93" s="31" t="s">
        <v>176</v>
      </c>
      <c r="C93" s="32" t="s">
        <v>66</v>
      </c>
      <c r="D93" s="32" t="s">
        <v>88</v>
      </c>
      <c r="E93" s="32" t="s">
        <v>312</v>
      </c>
      <c r="F93" s="32" t="s">
        <v>392</v>
      </c>
      <c r="G93" s="19">
        <v>1472750</v>
      </c>
      <c r="H93" s="28">
        <v>1145004.17</v>
      </c>
      <c r="I93" s="104">
        <f t="shared" si="9"/>
        <v>77.745996944491594</v>
      </c>
    </row>
    <row r="94" spans="1:9" s="43" customFormat="1" ht="30" customHeight="1" outlineLevel="3" x14ac:dyDescent="0.2">
      <c r="A94" s="30" t="s">
        <v>438</v>
      </c>
      <c r="B94" s="31" t="s">
        <v>176</v>
      </c>
      <c r="C94" s="32" t="s">
        <v>66</v>
      </c>
      <c r="D94" s="32" t="s">
        <v>88</v>
      </c>
      <c r="E94" s="32" t="s">
        <v>312</v>
      </c>
      <c r="F94" s="32" t="s">
        <v>439</v>
      </c>
      <c r="G94" s="19">
        <v>473000</v>
      </c>
      <c r="H94" s="28">
        <v>451544.83</v>
      </c>
      <c r="I94" s="104">
        <f t="shared" si="9"/>
        <v>95.464023255813956</v>
      </c>
    </row>
    <row r="95" spans="1:9" s="46" customFormat="1" ht="30" customHeight="1" outlineLevel="3" x14ac:dyDescent="0.2">
      <c r="A95" s="30" t="s">
        <v>84</v>
      </c>
      <c r="B95" s="31" t="s">
        <v>176</v>
      </c>
      <c r="C95" s="32" t="s">
        <v>66</v>
      </c>
      <c r="D95" s="32" t="s">
        <v>88</v>
      </c>
      <c r="E95" s="32" t="s">
        <v>312</v>
      </c>
      <c r="F95" s="32" t="s">
        <v>85</v>
      </c>
      <c r="G95" s="19">
        <f>G96</f>
        <v>198330</v>
      </c>
      <c r="H95" s="19">
        <f>H96</f>
        <v>198327</v>
      </c>
      <c r="I95" s="104">
        <f t="shared" si="9"/>
        <v>99.998487369535624</v>
      </c>
    </row>
    <row r="96" spans="1:9" s="46" customFormat="1" ht="30" customHeight="1" outlineLevel="3" x14ac:dyDescent="0.2">
      <c r="A96" s="30" t="s">
        <v>12</v>
      </c>
      <c r="B96" s="31" t="s">
        <v>176</v>
      </c>
      <c r="C96" s="32" t="s">
        <v>66</v>
      </c>
      <c r="D96" s="32" t="s">
        <v>88</v>
      </c>
      <c r="E96" s="32" t="s">
        <v>312</v>
      </c>
      <c r="F96" s="32" t="s">
        <v>13</v>
      </c>
      <c r="G96" s="19">
        <f>G97</f>
        <v>198330</v>
      </c>
      <c r="H96" s="19">
        <f>H97</f>
        <v>198327</v>
      </c>
      <c r="I96" s="104">
        <f t="shared" si="9"/>
        <v>99.998487369535624</v>
      </c>
    </row>
    <row r="97" spans="1:9" s="43" customFormat="1" ht="30" customHeight="1" outlineLevel="3" x14ac:dyDescent="0.2">
      <c r="A97" s="30" t="s">
        <v>431</v>
      </c>
      <c r="B97" s="31" t="s">
        <v>176</v>
      </c>
      <c r="C97" s="32" t="s">
        <v>66</v>
      </c>
      <c r="D97" s="32" t="s">
        <v>88</v>
      </c>
      <c r="E97" s="32" t="s">
        <v>312</v>
      </c>
      <c r="F97" s="32" t="s">
        <v>395</v>
      </c>
      <c r="G97" s="19">
        <v>198330</v>
      </c>
      <c r="H97" s="28">
        <v>198327</v>
      </c>
      <c r="I97" s="104">
        <f t="shared" si="9"/>
        <v>99.998487369535624</v>
      </c>
    </row>
    <row r="98" spans="1:9" s="46" customFormat="1" ht="30" customHeight="1" outlineLevel="3" x14ac:dyDescent="0.2">
      <c r="A98" s="50" t="s">
        <v>522</v>
      </c>
      <c r="B98" s="6" t="s">
        <v>176</v>
      </c>
      <c r="C98" s="51" t="s">
        <v>66</v>
      </c>
      <c r="D98" s="51" t="s">
        <v>88</v>
      </c>
      <c r="E98" s="51" t="s">
        <v>440</v>
      </c>
      <c r="F98" s="51" t="s">
        <v>2</v>
      </c>
      <c r="G98" s="52">
        <f t="shared" ref="G98:H100" si="12">G99</f>
        <v>600000</v>
      </c>
      <c r="H98" s="52">
        <f t="shared" si="12"/>
        <v>500000</v>
      </c>
      <c r="I98" s="104">
        <f t="shared" si="9"/>
        <v>83.333333333333343</v>
      </c>
    </row>
    <row r="99" spans="1:9" s="46" customFormat="1" ht="30" customHeight="1" outlineLevel="3" x14ac:dyDescent="0.2">
      <c r="A99" s="30" t="s">
        <v>364</v>
      </c>
      <c r="B99" s="31" t="s">
        <v>176</v>
      </c>
      <c r="C99" s="32" t="s">
        <v>66</v>
      </c>
      <c r="D99" s="32" t="s">
        <v>88</v>
      </c>
      <c r="E99" s="32" t="s">
        <v>440</v>
      </c>
      <c r="F99" s="32" t="s">
        <v>194</v>
      </c>
      <c r="G99" s="19">
        <f t="shared" si="12"/>
        <v>600000</v>
      </c>
      <c r="H99" s="19">
        <f t="shared" si="12"/>
        <v>500000</v>
      </c>
      <c r="I99" s="103">
        <f t="shared" si="9"/>
        <v>83.333333333333343</v>
      </c>
    </row>
    <row r="100" spans="1:9" s="46" customFormat="1" ht="30" customHeight="1" outlineLevel="3" x14ac:dyDescent="0.2">
      <c r="A100" s="30" t="s">
        <v>195</v>
      </c>
      <c r="B100" s="31" t="s">
        <v>176</v>
      </c>
      <c r="C100" s="32" t="s">
        <v>66</v>
      </c>
      <c r="D100" s="32" t="s">
        <v>88</v>
      </c>
      <c r="E100" s="32" t="s">
        <v>440</v>
      </c>
      <c r="F100" s="32" t="s">
        <v>196</v>
      </c>
      <c r="G100" s="19">
        <f t="shared" si="12"/>
        <v>600000</v>
      </c>
      <c r="H100" s="19">
        <f t="shared" si="12"/>
        <v>500000</v>
      </c>
      <c r="I100" s="103">
        <f t="shared" si="9"/>
        <v>83.333333333333343</v>
      </c>
    </row>
    <row r="101" spans="1:9" s="43" customFormat="1" ht="39" customHeight="1" outlineLevel="3" x14ac:dyDescent="0.2">
      <c r="A101" s="30" t="s">
        <v>423</v>
      </c>
      <c r="B101" s="31" t="s">
        <v>66</v>
      </c>
      <c r="C101" s="32" t="s">
        <v>66</v>
      </c>
      <c r="D101" s="32" t="s">
        <v>88</v>
      </c>
      <c r="E101" s="32" t="s">
        <v>440</v>
      </c>
      <c r="F101" s="32" t="s">
        <v>404</v>
      </c>
      <c r="G101" s="19">
        <v>600000</v>
      </c>
      <c r="H101" s="28">
        <v>500000</v>
      </c>
      <c r="I101" s="103">
        <f t="shared" si="9"/>
        <v>83.333333333333343</v>
      </c>
    </row>
    <row r="102" spans="1:9" s="46" customFormat="1" ht="51" customHeight="1" outlineLevel="3" x14ac:dyDescent="0.2">
      <c r="A102" s="50" t="s">
        <v>448</v>
      </c>
      <c r="B102" s="6" t="s">
        <v>176</v>
      </c>
      <c r="C102" s="51" t="s">
        <v>66</v>
      </c>
      <c r="D102" s="51" t="s">
        <v>88</v>
      </c>
      <c r="E102" s="51" t="s">
        <v>449</v>
      </c>
      <c r="F102" s="51" t="s">
        <v>2</v>
      </c>
      <c r="G102" s="52">
        <f t="shared" ref="G102:H106" si="13">G103</f>
        <v>5000</v>
      </c>
      <c r="H102" s="52">
        <f t="shared" si="13"/>
        <v>5000</v>
      </c>
      <c r="I102" s="104">
        <f t="shared" si="9"/>
        <v>100</v>
      </c>
    </row>
    <row r="103" spans="1:9" ht="40.5" customHeight="1" outlineLevel="3" x14ac:dyDescent="0.2">
      <c r="A103" s="30" t="s">
        <v>450</v>
      </c>
      <c r="B103" s="31" t="s">
        <v>176</v>
      </c>
      <c r="C103" s="32" t="s">
        <v>66</v>
      </c>
      <c r="D103" s="32" t="s">
        <v>88</v>
      </c>
      <c r="E103" s="32" t="s">
        <v>451</v>
      </c>
      <c r="F103" s="32" t="s">
        <v>2</v>
      </c>
      <c r="G103" s="19">
        <f>G104</f>
        <v>5000</v>
      </c>
      <c r="H103" s="19">
        <f>H104</f>
        <v>5000</v>
      </c>
      <c r="I103" s="103">
        <f t="shared" si="9"/>
        <v>100</v>
      </c>
    </row>
    <row r="104" spans="1:9" s="43" customFormat="1" ht="40.5" customHeight="1" outlineLevel="3" x14ac:dyDescent="0.2">
      <c r="A104" s="30" t="s">
        <v>446</v>
      </c>
      <c r="B104" s="31" t="s">
        <v>176</v>
      </c>
      <c r="C104" s="32" t="s">
        <v>66</v>
      </c>
      <c r="D104" s="32" t="s">
        <v>88</v>
      </c>
      <c r="E104" s="32" t="s">
        <v>447</v>
      </c>
      <c r="F104" s="32" t="s">
        <v>2</v>
      </c>
      <c r="G104" s="19">
        <f>G105</f>
        <v>5000</v>
      </c>
      <c r="H104" s="19">
        <f>H105</f>
        <v>5000</v>
      </c>
      <c r="I104" s="103">
        <f t="shared" si="9"/>
        <v>100</v>
      </c>
    </row>
    <row r="105" spans="1:9" ht="33.75" customHeight="1" outlineLevel="3" x14ac:dyDescent="0.2">
      <c r="A105" s="30" t="s">
        <v>163</v>
      </c>
      <c r="B105" s="31" t="s">
        <v>176</v>
      </c>
      <c r="C105" s="32" t="s">
        <v>66</v>
      </c>
      <c r="D105" s="32" t="s">
        <v>88</v>
      </c>
      <c r="E105" s="32" t="s">
        <v>447</v>
      </c>
      <c r="F105" s="32" t="s">
        <v>81</v>
      </c>
      <c r="G105" s="19">
        <f t="shared" si="13"/>
        <v>5000</v>
      </c>
      <c r="H105" s="19">
        <f t="shared" si="13"/>
        <v>5000</v>
      </c>
      <c r="I105" s="103">
        <f t="shared" si="9"/>
        <v>100</v>
      </c>
    </row>
    <row r="106" spans="1:9" ht="38.25" customHeight="1" outlineLevel="3" x14ac:dyDescent="0.2">
      <c r="A106" s="30" t="s">
        <v>82</v>
      </c>
      <c r="B106" s="31" t="s">
        <v>176</v>
      </c>
      <c r="C106" s="32" t="s">
        <v>66</v>
      </c>
      <c r="D106" s="32" t="s">
        <v>88</v>
      </c>
      <c r="E106" s="32" t="s">
        <v>447</v>
      </c>
      <c r="F106" s="32" t="s">
        <v>9</v>
      </c>
      <c r="G106" s="19">
        <f t="shared" si="13"/>
        <v>5000</v>
      </c>
      <c r="H106" s="19">
        <f t="shared" si="13"/>
        <v>5000</v>
      </c>
      <c r="I106" s="103">
        <f t="shared" si="9"/>
        <v>100</v>
      </c>
    </row>
    <row r="107" spans="1:9" ht="38.25" customHeight="1" outlineLevel="3" x14ac:dyDescent="0.2">
      <c r="A107" s="30" t="s">
        <v>418</v>
      </c>
      <c r="B107" s="31" t="s">
        <v>176</v>
      </c>
      <c r="C107" s="32" t="s">
        <v>66</v>
      </c>
      <c r="D107" s="32" t="s">
        <v>88</v>
      </c>
      <c r="E107" s="32" t="s">
        <v>447</v>
      </c>
      <c r="F107" s="32" t="s">
        <v>392</v>
      </c>
      <c r="G107" s="19">
        <v>5000</v>
      </c>
      <c r="H107" s="28">
        <v>5000</v>
      </c>
      <c r="I107" s="103">
        <f t="shared" si="9"/>
        <v>100</v>
      </c>
    </row>
    <row r="108" spans="1:9" s="46" customFormat="1" ht="30.75" customHeight="1" outlineLevel="3" x14ac:dyDescent="0.2">
      <c r="A108" s="71" t="s">
        <v>4</v>
      </c>
      <c r="B108" s="6" t="s">
        <v>176</v>
      </c>
      <c r="C108" s="51" t="s">
        <v>66</v>
      </c>
      <c r="D108" s="51" t="s">
        <v>88</v>
      </c>
      <c r="E108" s="51" t="s">
        <v>70</v>
      </c>
      <c r="F108" s="51" t="s">
        <v>2</v>
      </c>
      <c r="G108" s="52">
        <f>G109</f>
        <v>91976351.219999999</v>
      </c>
      <c r="H108" s="52">
        <f>H109</f>
        <v>89878705.780000016</v>
      </c>
      <c r="I108" s="104">
        <f t="shared" si="9"/>
        <v>97.719364366844047</v>
      </c>
    </row>
    <row r="109" spans="1:9" ht="31.5" customHeight="1" outlineLevel="3" x14ac:dyDescent="0.2">
      <c r="A109" s="33" t="s">
        <v>71</v>
      </c>
      <c r="B109" s="31" t="s">
        <v>176</v>
      </c>
      <c r="C109" s="32" t="s">
        <v>66</v>
      </c>
      <c r="D109" s="32" t="s">
        <v>88</v>
      </c>
      <c r="E109" s="32" t="s">
        <v>72</v>
      </c>
      <c r="F109" s="32" t="s">
        <v>2</v>
      </c>
      <c r="G109" s="19">
        <f>G110+G114+G118+G129+G134+G138+G147+G162+G175+G184+G192+G200</f>
        <v>91976351.219999999</v>
      </c>
      <c r="H109" s="19">
        <f>H110+H114+H118+H129+H134+H138+H147+H162+H175+H184+H192+H200</f>
        <v>89878705.780000016</v>
      </c>
      <c r="I109" s="103">
        <f t="shared" si="9"/>
        <v>97.719364366844047</v>
      </c>
    </row>
    <row r="110" spans="1:9" s="46" customFormat="1" ht="31.5" customHeight="1" outlineLevel="3" x14ac:dyDescent="0.2">
      <c r="A110" s="71" t="s">
        <v>452</v>
      </c>
      <c r="B110" s="6" t="s">
        <v>176</v>
      </c>
      <c r="C110" s="51" t="s">
        <v>66</v>
      </c>
      <c r="D110" s="51" t="s">
        <v>88</v>
      </c>
      <c r="E110" s="51" t="s">
        <v>87</v>
      </c>
      <c r="F110" s="51" t="s">
        <v>2</v>
      </c>
      <c r="G110" s="52">
        <f t="shared" ref="G110:H112" si="14">G111</f>
        <v>64000</v>
      </c>
      <c r="H110" s="52">
        <f t="shared" si="14"/>
        <v>64000</v>
      </c>
      <c r="I110" s="104">
        <f t="shared" si="9"/>
        <v>100</v>
      </c>
    </row>
    <row r="111" spans="1:9" s="46" customFormat="1" ht="31.5" customHeight="1" outlineLevel="3" x14ac:dyDescent="0.2">
      <c r="A111" s="50" t="s">
        <v>163</v>
      </c>
      <c r="B111" s="6" t="s">
        <v>176</v>
      </c>
      <c r="C111" s="51" t="s">
        <v>66</v>
      </c>
      <c r="D111" s="51" t="s">
        <v>88</v>
      </c>
      <c r="E111" s="51" t="s">
        <v>87</v>
      </c>
      <c r="F111" s="51" t="s">
        <v>81</v>
      </c>
      <c r="G111" s="52">
        <f t="shared" si="14"/>
        <v>64000</v>
      </c>
      <c r="H111" s="52">
        <f t="shared" si="14"/>
        <v>64000</v>
      </c>
      <c r="I111" s="104">
        <f t="shared" si="9"/>
        <v>100</v>
      </c>
    </row>
    <row r="112" spans="1:9" s="46" customFormat="1" ht="31.5" customHeight="1" outlineLevel="3" x14ac:dyDescent="0.2">
      <c r="A112" s="50" t="s">
        <v>82</v>
      </c>
      <c r="B112" s="6" t="s">
        <v>176</v>
      </c>
      <c r="C112" s="51" t="s">
        <v>66</v>
      </c>
      <c r="D112" s="51" t="s">
        <v>88</v>
      </c>
      <c r="E112" s="51" t="s">
        <v>87</v>
      </c>
      <c r="F112" s="51" t="s">
        <v>9</v>
      </c>
      <c r="G112" s="52">
        <f t="shared" si="14"/>
        <v>64000</v>
      </c>
      <c r="H112" s="52">
        <f t="shared" si="14"/>
        <v>64000</v>
      </c>
      <c r="I112" s="104">
        <f t="shared" si="9"/>
        <v>100</v>
      </c>
    </row>
    <row r="113" spans="1:9" s="46" customFormat="1" ht="31.5" customHeight="1" outlineLevel="3" x14ac:dyDescent="0.2">
      <c r="A113" s="50" t="s">
        <v>418</v>
      </c>
      <c r="B113" s="6" t="s">
        <v>176</v>
      </c>
      <c r="C113" s="51" t="s">
        <v>66</v>
      </c>
      <c r="D113" s="51" t="s">
        <v>88</v>
      </c>
      <c r="E113" s="51" t="s">
        <v>87</v>
      </c>
      <c r="F113" s="51" t="s">
        <v>392</v>
      </c>
      <c r="G113" s="52">
        <v>64000</v>
      </c>
      <c r="H113" s="52">
        <v>64000</v>
      </c>
      <c r="I113" s="104">
        <f t="shared" si="9"/>
        <v>100</v>
      </c>
    </row>
    <row r="114" spans="1:9" s="46" customFormat="1" ht="31.5" customHeight="1" outlineLevel="3" x14ac:dyDescent="0.2">
      <c r="A114" s="50" t="s">
        <v>382</v>
      </c>
      <c r="B114" s="6" t="s">
        <v>176</v>
      </c>
      <c r="C114" s="51" t="s">
        <v>66</v>
      </c>
      <c r="D114" s="51" t="s">
        <v>88</v>
      </c>
      <c r="E114" s="51" t="s">
        <v>369</v>
      </c>
      <c r="F114" s="51" t="s">
        <v>2</v>
      </c>
      <c r="G114" s="52">
        <f t="shared" ref="G114:H116" si="15">G115</f>
        <v>154958.72</v>
      </c>
      <c r="H114" s="52">
        <f t="shared" si="15"/>
        <v>154958.72</v>
      </c>
      <c r="I114" s="104">
        <f t="shared" si="9"/>
        <v>100</v>
      </c>
    </row>
    <row r="115" spans="1:9" s="46" customFormat="1" ht="31.5" customHeight="1" outlineLevel="3" x14ac:dyDescent="0.2">
      <c r="A115" s="50" t="s">
        <v>84</v>
      </c>
      <c r="B115" s="6" t="s">
        <v>176</v>
      </c>
      <c r="C115" s="51" t="s">
        <v>66</v>
      </c>
      <c r="D115" s="51" t="s">
        <v>88</v>
      </c>
      <c r="E115" s="51" t="s">
        <v>369</v>
      </c>
      <c r="F115" s="51" t="s">
        <v>85</v>
      </c>
      <c r="G115" s="52">
        <f t="shared" si="15"/>
        <v>154958.72</v>
      </c>
      <c r="H115" s="52">
        <f t="shared" si="15"/>
        <v>154958.72</v>
      </c>
      <c r="I115" s="104">
        <f t="shared" si="9"/>
        <v>100</v>
      </c>
    </row>
    <row r="116" spans="1:9" s="46" customFormat="1" ht="31.5" customHeight="1" outlineLevel="3" x14ac:dyDescent="0.2">
      <c r="A116" s="50" t="s">
        <v>381</v>
      </c>
      <c r="B116" s="6" t="s">
        <v>176</v>
      </c>
      <c r="C116" s="51" t="s">
        <v>66</v>
      </c>
      <c r="D116" s="51" t="s">
        <v>88</v>
      </c>
      <c r="E116" s="51" t="s">
        <v>369</v>
      </c>
      <c r="F116" s="51" t="s">
        <v>368</v>
      </c>
      <c r="G116" s="52">
        <f t="shared" si="15"/>
        <v>154958.72</v>
      </c>
      <c r="H116" s="52">
        <f t="shared" si="15"/>
        <v>154958.72</v>
      </c>
      <c r="I116" s="104">
        <f t="shared" si="9"/>
        <v>100</v>
      </c>
    </row>
    <row r="117" spans="1:9" s="46" customFormat="1" ht="31.5" customHeight="1" outlineLevel="3" x14ac:dyDescent="0.2">
      <c r="A117" s="50" t="s">
        <v>453</v>
      </c>
      <c r="B117" s="6" t="s">
        <v>176</v>
      </c>
      <c r="C117" s="51" t="s">
        <v>66</v>
      </c>
      <c r="D117" s="51" t="s">
        <v>88</v>
      </c>
      <c r="E117" s="51" t="s">
        <v>369</v>
      </c>
      <c r="F117" s="51" t="s">
        <v>410</v>
      </c>
      <c r="G117" s="52">
        <v>154958.72</v>
      </c>
      <c r="H117" s="52">
        <v>154958.72</v>
      </c>
      <c r="I117" s="104">
        <f t="shared" si="9"/>
        <v>100</v>
      </c>
    </row>
    <row r="118" spans="1:9" s="46" customFormat="1" ht="34.5" customHeight="1" outlineLevel="3" x14ac:dyDescent="0.2">
      <c r="A118" s="55" t="s">
        <v>8</v>
      </c>
      <c r="B118" s="6" t="s">
        <v>176</v>
      </c>
      <c r="C118" s="51" t="s">
        <v>66</v>
      </c>
      <c r="D118" s="51" t="s">
        <v>88</v>
      </c>
      <c r="E118" s="51" t="s">
        <v>78</v>
      </c>
      <c r="F118" s="54" t="s">
        <v>2</v>
      </c>
      <c r="G118" s="52">
        <f>G119+G124</f>
        <v>29803193</v>
      </c>
      <c r="H118" s="52">
        <f>H119+H124</f>
        <v>29403671.649999999</v>
      </c>
      <c r="I118" s="104">
        <f t="shared" si="9"/>
        <v>98.659467963717844</v>
      </c>
    </row>
    <row r="119" spans="1:9" s="46" customFormat="1" ht="63.75" outlineLevel="3" x14ac:dyDescent="0.2">
      <c r="A119" s="50" t="s">
        <v>205</v>
      </c>
      <c r="B119" s="6" t="s">
        <v>176</v>
      </c>
      <c r="C119" s="51" t="s">
        <v>66</v>
      </c>
      <c r="D119" s="51" t="s">
        <v>88</v>
      </c>
      <c r="E119" s="51" t="s">
        <v>78</v>
      </c>
      <c r="F119" s="54" t="s">
        <v>74</v>
      </c>
      <c r="G119" s="52">
        <f>G120</f>
        <v>29645025</v>
      </c>
      <c r="H119" s="52">
        <f>H120</f>
        <v>29245504.479999997</v>
      </c>
      <c r="I119" s="104">
        <f t="shared" si="9"/>
        <v>98.652318491888593</v>
      </c>
    </row>
    <row r="120" spans="1:9" s="46" customFormat="1" ht="33" customHeight="1" outlineLevel="3" x14ac:dyDescent="0.2">
      <c r="A120" s="50" t="s">
        <v>206</v>
      </c>
      <c r="B120" s="6" t="s">
        <v>176</v>
      </c>
      <c r="C120" s="51" t="s">
        <v>66</v>
      </c>
      <c r="D120" s="51" t="s">
        <v>88</v>
      </c>
      <c r="E120" s="51" t="s">
        <v>78</v>
      </c>
      <c r="F120" s="54" t="s">
        <v>6</v>
      </c>
      <c r="G120" s="52">
        <f>G121+G123+G122</f>
        <v>29645025</v>
      </c>
      <c r="H120" s="52">
        <f>H121+H123+H122</f>
        <v>29245504.479999997</v>
      </c>
      <c r="I120" s="104">
        <f t="shared" si="9"/>
        <v>98.652318491888593</v>
      </c>
    </row>
    <row r="121" spans="1:9" s="46" customFormat="1" ht="33" customHeight="1" outlineLevel="3" x14ac:dyDescent="0.2">
      <c r="A121" s="50" t="s">
        <v>413</v>
      </c>
      <c r="B121" s="6" t="s">
        <v>176</v>
      </c>
      <c r="C121" s="51" t="s">
        <v>66</v>
      </c>
      <c r="D121" s="51" t="s">
        <v>88</v>
      </c>
      <c r="E121" s="51" t="s">
        <v>78</v>
      </c>
      <c r="F121" s="54" t="s">
        <v>387</v>
      </c>
      <c r="G121" s="52">
        <v>22768951</v>
      </c>
      <c r="H121" s="53">
        <v>22483618.989999998</v>
      </c>
      <c r="I121" s="104">
        <f t="shared" si="9"/>
        <v>98.746837260969983</v>
      </c>
    </row>
    <row r="122" spans="1:9" s="46" customFormat="1" ht="33" customHeight="1" outlineLevel="3" x14ac:dyDescent="0.2">
      <c r="A122" s="50" t="s">
        <v>414</v>
      </c>
      <c r="B122" s="6" t="s">
        <v>176</v>
      </c>
      <c r="C122" s="51" t="s">
        <v>66</v>
      </c>
      <c r="D122" s="51" t="s">
        <v>88</v>
      </c>
      <c r="E122" s="51" t="s">
        <v>78</v>
      </c>
      <c r="F122" s="54" t="s">
        <v>391</v>
      </c>
      <c r="G122" s="52">
        <v>51100</v>
      </c>
      <c r="H122" s="52">
        <v>51100</v>
      </c>
      <c r="I122" s="104">
        <f t="shared" si="9"/>
        <v>100</v>
      </c>
    </row>
    <row r="123" spans="1:9" s="46" customFormat="1" ht="49.5" customHeight="1" outlineLevel="3" x14ac:dyDescent="0.2">
      <c r="A123" s="50" t="s">
        <v>416</v>
      </c>
      <c r="B123" s="6" t="s">
        <v>176</v>
      </c>
      <c r="C123" s="51" t="s">
        <v>66</v>
      </c>
      <c r="D123" s="51" t="s">
        <v>88</v>
      </c>
      <c r="E123" s="51" t="s">
        <v>78</v>
      </c>
      <c r="F123" s="54" t="s">
        <v>388</v>
      </c>
      <c r="G123" s="52">
        <v>6824974</v>
      </c>
      <c r="H123" s="53">
        <v>6710785.4900000002</v>
      </c>
      <c r="I123" s="104">
        <f t="shared" si="9"/>
        <v>98.32690190468125</v>
      </c>
    </row>
    <row r="124" spans="1:9" s="46" customFormat="1" ht="20.25" customHeight="1" outlineLevel="3" x14ac:dyDescent="0.2">
      <c r="A124" s="71" t="s">
        <v>84</v>
      </c>
      <c r="B124" s="6" t="s">
        <v>176</v>
      </c>
      <c r="C124" s="51" t="s">
        <v>66</v>
      </c>
      <c r="D124" s="51" t="s">
        <v>88</v>
      </c>
      <c r="E124" s="51" t="s">
        <v>78</v>
      </c>
      <c r="F124" s="51" t="s">
        <v>85</v>
      </c>
      <c r="G124" s="52">
        <f>G125</f>
        <v>158168</v>
      </c>
      <c r="H124" s="52">
        <f>H125</f>
        <v>158167.16999999998</v>
      </c>
      <c r="I124" s="104">
        <f t="shared" si="9"/>
        <v>99.999475241515341</v>
      </c>
    </row>
    <row r="125" spans="1:9" s="46" customFormat="1" ht="27.75" customHeight="1" outlineLevel="2" x14ac:dyDescent="0.2">
      <c r="A125" s="50" t="s">
        <v>12</v>
      </c>
      <c r="B125" s="6" t="s">
        <v>176</v>
      </c>
      <c r="C125" s="51" t="s">
        <v>66</v>
      </c>
      <c r="D125" s="51" t="s">
        <v>88</v>
      </c>
      <c r="E125" s="51" t="s">
        <v>78</v>
      </c>
      <c r="F125" s="51" t="s">
        <v>13</v>
      </c>
      <c r="G125" s="52">
        <f>G126+G127+G128</f>
        <v>158168</v>
      </c>
      <c r="H125" s="52">
        <f>H126+H127+H128</f>
        <v>158167.16999999998</v>
      </c>
      <c r="I125" s="104">
        <f t="shared" si="9"/>
        <v>99.999475241515341</v>
      </c>
    </row>
    <row r="126" spans="1:9" s="46" customFormat="1" ht="27.75" customHeight="1" outlineLevel="2" x14ac:dyDescent="0.2">
      <c r="A126" s="50" t="s">
        <v>430</v>
      </c>
      <c r="B126" s="6" t="s">
        <v>176</v>
      </c>
      <c r="C126" s="51" t="s">
        <v>66</v>
      </c>
      <c r="D126" s="51" t="s">
        <v>88</v>
      </c>
      <c r="E126" s="51" t="s">
        <v>78</v>
      </c>
      <c r="F126" s="51" t="s">
        <v>394</v>
      </c>
      <c r="G126" s="52">
        <v>27272</v>
      </c>
      <c r="H126" s="53">
        <v>27272</v>
      </c>
      <c r="I126" s="104">
        <f t="shared" si="9"/>
        <v>100</v>
      </c>
    </row>
    <row r="127" spans="1:9" s="46" customFormat="1" ht="27.75" customHeight="1" outlineLevel="2" x14ac:dyDescent="0.2">
      <c r="A127" s="50" t="s">
        <v>431</v>
      </c>
      <c r="B127" s="6" t="s">
        <v>176</v>
      </c>
      <c r="C127" s="51" t="s">
        <v>66</v>
      </c>
      <c r="D127" s="51" t="s">
        <v>88</v>
      </c>
      <c r="E127" s="51" t="s">
        <v>78</v>
      </c>
      <c r="F127" s="51" t="s">
        <v>395</v>
      </c>
      <c r="G127" s="52">
        <v>576</v>
      </c>
      <c r="H127" s="53">
        <v>576</v>
      </c>
      <c r="I127" s="104">
        <f t="shared" si="9"/>
        <v>100</v>
      </c>
    </row>
    <row r="128" spans="1:9" s="46" customFormat="1" ht="27.75" customHeight="1" outlineLevel="2" x14ac:dyDescent="0.2">
      <c r="A128" s="50" t="s">
        <v>432</v>
      </c>
      <c r="B128" s="6" t="s">
        <v>176</v>
      </c>
      <c r="C128" s="51" t="s">
        <v>66</v>
      </c>
      <c r="D128" s="51" t="s">
        <v>88</v>
      </c>
      <c r="E128" s="51" t="s">
        <v>78</v>
      </c>
      <c r="F128" s="51" t="s">
        <v>396</v>
      </c>
      <c r="G128" s="52">
        <v>130320</v>
      </c>
      <c r="H128" s="53">
        <v>130319.17</v>
      </c>
      <c r="I128" s="104">
        <f t="shared" si="9"/>
        <v>99.999363106200121</v>
      </c>
    </row>
    <row r="129" spans="1:9" s="46" customFormat="1" ht="60" customHeight="1" outlineLevel="2" x14ac:dyDescent="0.2">
      <c r="A129" s="55" t="s">
        <v>376</v>
      </c>
      <c r="B129" s="6" t="s">
        <v>176</v>
      </c>
      <c r="C129" s="51" t="s">
        <v>66</v>
      </c>
      <c r="D129" s="51" t="s">
        <v>88</v>
      </c>
      <c r="E129" s="51" t="s">
        <v>378</v>
      </c>
      <c r="F129" s="51" t="s">
        <v>2</v>
      </c>
      <c r="G129" s="52">
        <f>G130</f>
        <v>1612925</v>
      </c>
      <c r="H129" s="52">
        <f>H130</f>
        <v>1609057.1700000002</v>
      </c>
      <c r="I129" s="104">
        <f t="shared" si="9"/>
        <v>99.760197777330021</v>
      </c>
    </row>
    <row r="130" spans="1:9" s="46" customFormat="1" ht="59.25" customHeight="1" outlineLevel="2" x14ac:dyDescent="0.2">
      <c r="A130" s="55" t="s">
        <v>205</v>
      </c>
      <c r="B130" s="6" t="s">
        <v>176</v>
      </c>
      <c r="C130" s="51" t="s">
        <v>66</v>
      </c>
      <c r="D130" s="51" t="s">
        <v>88</v>
      </c>
      <c r="E130" s="51" t="s">
        <v>378</v>
      </c>
      <c r="F130" s="51" t="s">
        <v>74</v>
      </c>
      <c r="G130" s="52">
        <f>G131</f>
        <v>1612925</v>
      </c>
      <c r="H130" s="52">
        <f>H131</f>
        <v>1609057.1700000002</v>
      </c>
      <c r="I130" s="104">
        <f t="shared" si="9"/>
        <v>99.760197777330021</v>
      </c>
    </row>
    <row r="131" spans="1:9" s="46" customFormat="1" ht="35.25" customHeight="1" outlineLevel="2" x14ac:dyDescent="0.2">
      <c r="A131" s="55" t="s">
        <v>377</v>
      </c>
      <c r="B131" s="6" t="s">
        <v>176</v>
      </c>
      <c r="C131" s="51" t="s">
        <v>66</v>
      </c>
      <c r="D131" s="51" t="s">
        <v>88</v>
      </c>
      <c r="E131" s="51" t="s">
        <v>378</v>
      </c>
      <c r="F131" s="51" t="s">
        <v>6</v>
      </c>
      <c r="G131" s="52">
        <f>G132+G133</f>
        <v>1612925</v>
      </c>
      <c r="H131" s="52">
        <f>H132+H133</f>
        <v>1609057.1700000002</v>
      </c>
      <c r="I131" s="104">
        <f t="shared" si="9"/>
        <v>99.760197777330021</v>
      </c>
    </row>
    <row r="132" spans="1:9" s="46" customFormat="1" ht="35.25" customHeight="1" outlineLevel="2" x14ac:dyDescent="0.2">
      <c r="A132" s="55" t="s">
        <v>413</v>
      </c>
      <c r="B132" s="6" t="s">
        <v>176</v>
      </c>
      <c r="C132" s="51" t="s">
        <v>66</v>
      </c>
      <c r="D132" s="51" t="s">
        <v>88</v>
      </c>
      <c r="E132" s="51" t="s">
        <v>378</v>
      </c>
      <c r="F132" s="51" t="s">
        <v>387</v>
      </c>
      <c r="G132" s="52">
        <v>1241551</v>
      </c>
      <c r="H132" s="53">
        <v>1241326.5900000001</v>
      </c>
      <c r="I132" s="104">
        <f t="shared" si="9"/>
        <v>99.981925027646881</v>
      </c>
    </row>
    <row r="133" spans="1:9" s="46" customFormat="1" ht="55.5" customHeight="1" outlineLevel="2" x14ac:dyDescent="0.2">
      <c r="A133" s="55" t="s">
        <v>416</v>
      </c>
      <c r="B133" s="6" t="s">
        <v>176</v>
      </c>
      <c r="C133" s="51" t="s">
        <v>66</v>
      </c>
      <c r="D133" s="51" t="s">
        <v>88</v>
      </c>
      <c r="E133" s="51" t="s">
        <v>378</v>
      </c>
      <c r="F133" s="51" t="s">
        <v>388</v>
      </c>
      <c r="G133" s="52">
        <v>371374</v>
      </c>
      <c r="H133" s="53">
        <v>367730.58</v>
      </c>
      <c r="I133" s="104">
        <f t="shared" si="9"/>
        <v>99.018935089693954</v>
      </c>
    </row>
    <row r="134" spans="1:9" s="46" customFormat="1" ht="30" customHeight="1" outlineLevel="2" x14ac:dyDescent="0.2">
      <c r="A134" s="50" t="s">
        <v>454</v>
      </c>
      <c r="B134" s="6" t="s">
        <v>176</v>
      </c>
      <c r="C134" s="51" t="s">
        <v>66</v>
      </c>
      <c r="D134" s="51" t="s">
        <v>88</v>
      </c>
      <c r="E134" s="51" t="s">
        <v>455</v>
      </c>
      <c r="F134" s="51" t="s">
        <v>2</v>
      </c>
      <c r="G134" s="52">
        <f t="shared" ref="G134:H136" si="16">G135</f>
        <v>255960</v>
      </c>
      <c r="H134" s="52">
        <f t="shared" si="16"/>
        <v>129271.5</v>
      </c>
      <c r="I134" s="104">
        <f t="shared" si="9"/>
        <v>50.504571026722921</v>
      </c>
    </row>
    <row r="135" spans="1:9" s="46" customFormat="1" ht="39.75" customHeight="1" outlineLevel="2" x14ac:dyDescent="0.2">
      <c r="A135" s="50" t="s">
        <v>163</v>
      </c>
      <c r="B135" s="6" t="s">
        <v>176</v>
      </c>
      <c r="C135" s="51" t="s">
        <v>66</v>
      </c>
      <c r="D135" s="51" t="s">
        <v>88</v>
      </c>
      <c r="E135" s="51" t="s">
        <v>455</v>
      </c>
      <c r="F135" s="51" t="s">
        <v>81</v>
      </c>
      <c r="G135" s="52">
        <f t="shared" si="16"/>
        <v>255960</v>
      </c>
      <c r="H135" s="52">
        <f t="shared" si="16"/>
        <v>129271.5</v>
      </c>
      <c r="I135" s="104">
        <f t="shared" si="9"/>
        <v>50.504571026722921</v>
      </c>
    </row>
    <row r="136" spans="1:9" s="46" customFormat="1" ht="39" customHeight="1" outlineLevel="2" x14ac:dyDescent="0.2">
      <c r="A136" s="50" t="s">
        <v>82</v>
      </c>
      <c r="B136" s="6" t="s">
        <v>176</v>
      </c>
      <c r="C136" s="51" t="s">
        <v>66</v>
      </c>
      <c r="D136" s="51" t="s">
        <v>88</v>
      </c>
      <c r="E136" s="51" t="s">
        <v>455</v>
      </c>
      <c r="F136" s="51" t="s">
        <v>9</v>
      </c>
      <c r="G136" s="52">
        <f t="shared" si="16"/>
        <v>255960</v>
      </c>
      <c r="H136" s="52">
        <f t="shared" si="16"/>
        <v>129271.5</v>
      </c>
      <c r="I136" s="104">
        <f t="shared" si="9"/>
        <v>50.504571026722921</v>
      </c>
    </row>
    <row r="137" spans="1:9" s="46" customFormat="1" ht="35.25" customHeight="1" outlineLevel="2" x14ac:dyDescent="0.2">
      <c r="A137" s="50" t="s">
        <v>418</v>
      </c>
      <c r="B137" s="6" t="s">
        <v>176</v>
      </c>
      <c r="C137" s="51" t="s">
        <v>66</v>
      </c>
      <c r="D137" s="51" t="s">
        <v>88</v>
      </c>
      <c r="E137" s="51" t="s">
        <v>455</v>
      </c>
      <c r="F137" s="51" t="s">
        <v>392</v>
      </c>
      <c r="G137" s="52">
        <v>255960</v>
      </c>
      <c r="H137" s="53">
        <v>129271.5</v>
      </c>
      <c r="I137" s="104">
        <f t="shared" si="9"/>
        <v>50.504571026722921</v>
      </c>
    </row>
    <row r="138" spans="1:9" s="46" customFormat="1" ht="27.75" customHeight="1" outlineLevel="2" x14ac:dyDescent="0.2">
      <c r="A138" s="55" t="s">
        <v>22</v>
      </c>
      <c r="B138" s="6" t="s">
        <v>176</v>
      </c>
      <c r="C138" s="51" t="s">
        <v>66</v>
      </c>
      <c r="D138" s="51" t="s">
        <v>88</v>
      </c>
      <c r="E138" s="51" t="s">
        <v>95</v>
      </c>
      <c r="F138" s="51" t="s">
        <v>2</v>
      </c>
      <c r="G138" s="52">
        <f>G139+G143</f>
        <v>1395192</v>
      </c>
      <c r="H138" s="52">
        <f>H139+H143</f>
        <v>1395192</v>
      </c>
      <c r="I138" s="104">
        <f t="shared" si="9"/>
        <v>100</v>
      </c>
    </row>
    <row r="139" spans="1:9" s="46" customFormat="1" ht="57.75" customHeight="1" outlineLevel="2" x14ac:dyDescent="0.2">
      <c r="A139" s="50" t="s">
        <v>205</v>
      </c>
      <c r="B139" s="6" t="s">
        <v>176</v>
      </c>
      <c r="C139" s="51" t="s">
        <v>66</v>
      </c>
      <c r="D139" s="51" t="s">
        <v>88</v>
      </c>
      <c r="E139" s="51" t="s">
        <v>95</v>
      </c>
      <c r="F139" s="51" t="s">
        <v>74</v>
      </c>
      <c r="G139" s="52">
        <f>G140</f>
        <v>1365011.25</v>
      </c>
      <c r="H139" s="52">
        <f>H140</f>
        <v>1365011.25</v>
      </c>
      <c r="I139" s="104">
        <f t="shared" si="9"/>
        <v>100</v>
      </c>
    </row>
    <row r="140" spans="1:9" s="46" customFormat="1" ht="33" customHeight="1" outlineLevel="2" x14ac:dyDescent="0.2">
      <c r="A140" s="50" t="s">
        <v>206</v>
      </c>
      <c r="B140" s="6" t="s">
        <v>176</v>
      </c>
      <c r="C140" s="51" t="s">
        <v>66</v>
      </c>
      <c r="D140" s="51" t="s">
        <v>88</v>
      </c>
      <c r="E140" s="51" t="s">
        <v>95</v>
      </c>
      <c r="F140" s="51" t="s">
        <v>6</v>
      </c>
      <c r="G140" s="52">
        <f>G141+G142</f>
        <v>1365011.25</v>
      </c>
      <c r="H140" s="52">
        <f>H141+H142</f>
        <v>1365011.25</v>
      </c>
      <c r="I140" s="104">
        <f t="shared" si="9"/>
        <v>100</v>
      </c>
    </row>
    <row r="141" spans="1:9" s="46" customFormat="1" ht="33" customHeight="1" outlineLevel="2" x14ac:dyDescent="0.2">
      <c r="A141" s="50" t="s">
        <v>413</v>
      </c>
      <c r="B141" s="6" t="s">
        <v>176</v>
      </c>
      <c r="C141" s="51" t="s">
        <v>66</v>
      </c>
      <c r="D141" s="51" t="s">
        <v>88</v>
      </c>
      <c r="E141" s="51" t="s">
        <v>95</v>
      </c>
      <c r="F141" s="51" t="s">
        <v>387</v>
      </c>
      <c r="G141" s="52">
        <v>1042604.8</v>
      </c>
      <c r="H141" s="53">
        <v>1042604.8</v>
      </c>
      <c r="I141" s="104">
        <f t="shared" si="9"/>
        <v>100</v>
      </c>
    </row>
    <row r="142" spans="1:9" s="46" customFormat="1" ht="43.5" customHeight="1" outlineLevel="2" x14ac:dyDescent="0.2">
      <c r="A142" s="50" t="s">
        <v>416</v>
      </c>
      <c r="B142" s="6" t="s">
        <v>176</v>
      </c>
      <c r="C142" s="51" t="s">
        <v>66</v>
      </c>
      <c r="D142" s="51" t="s">
        <v>88</v>
      </c>
      <c r="E142" s="51" t="s">
        <v>95</v>
      </c>
      <c r="F142" s="51" t="s">
        <v>388</v>
      </c>
      <c r="G142" s="52">
        <v>322406.45</v>
      </c>
      <c r="H142" s="53">
        <v>322406.45</v>
      </c>
      <c r="I142" s="104">
        <f t="shared" ref="I142:I178" si="17">H142/G142*100</f>
        <v>100</v>
      </c>
    </row>
    <row r="143" spans="1:9" s="46" customFormat="1" ht="31.5" customHeight="1" outlineLevel="2" x14ac:dyDescent="0.2">
      <c r="A143" s="50" t="s">
        <v>163</v>
      </c>
      <c r="B143" s="6" t="s">
        <v>176</v>
      </c>
      <c r="C143" s="51" t="s">
        <v>66</v>
      </c>
      <c r="D143" s="51" t="s">
        <v>88</v>
      </c>
      <c r="E143" s="51" t="s">
        <v>95</v>
      </c>
      <c r="F143" s="51" t="s">
        <v>81</v>
      </c>
      <c r="G143" s="52">
        <f>G144</f>
        <v>30180.75</v>
      </c>
      <c r="H143" s="52">
        <f>H144</f>
        <v>30180.75</v>
      </c>
      <c r="I143" s="104">
        <f t="shared" si="17"/>
        <v>100</v>
      </c>
    </row>
    <row r="144" spans="1:9" s="46" customFormat="1" ht="34.5" customHeight="1" outlineLevel="2" x14ac:dyDescent="0.2">
      <c r="A144" s="50" t="s">
        <v>82</v>
      </c>
      <c r="B144" s="6" t="s">
        <v>176</v>
      </c>
      <c r="C144" s="51" t="s">
        <v>66</v>
      </c>
      <c r="D144" s="51" t="s">
        <v>88</v>
      </c>
      <c r="E144" s="51" t="s">
        <v>95</v>
      </c>
      <c r="F144" s="51" t="s">
        <v>9</v>
      </c>
      <c r="G144" s="52">
        <f>G145+G146</f>
        <v>30180.75</v>
      </c>
      <c r="H144" s="52">
        <f>H145+H146</f>
        <v>30180.75</v>
      </c>
      <c r="I144" s="104">
        <f t="shared" si="17"/>
        <v>100</v>
      </c>
    </row>
    <row r="145" spans="1:9" s="46" customFormat="1" ht="34.5" customHeight="1" outlineLevel="2" x14ac:dyDescent="0.2">
      <c r="A145" s="50" t="s">
        <v>418</v>
      </c>
      <c r="B145" s="6" t="s">
        <v>176</v>
      </c>
      <c r="C145" s="51" t="s">
        <v>66</v>
      </c>
      <c r="D145" s="51" t="s">
        <v>88</v>
      </c>
      <c r="E145" s="51" t="s">
        <v>95</v>
      </c>
      <c r="F145" s="51" t="s">
        <v>392</v>
      </c>
      <c r="G145" s="52">
        <v>180.75</v>
      </c>
      <c r="H145" s="53">
        <v>180.75</v>
      </c>
      <c r="I145" s="104">
        <f t="shared" si="17"/>
        <v>100</v>
      </c>
    </row>
    <row r="146" spans="1:9" s="46" customFormat="1" ht="34.5" customHeight="1" outlineLevel="2" x14ac:dyDescent="0.2">
      <c r="A146" s="50" t="s">
        <v>438</v>
      </c>
      <c r="B146" s="6" t="s">
        <v>176</v>
      </c>
      <c r="C146" s="51" t="s">
        <v>66</v>
      </c>
      <c r="D146" s="51" t="s">
        <v>88</v>
      </c>
      <c r="E146" s="51" t="s">
        <v>95</v>
      </c>
      <c r="F146" s="51" t="s">
        <v>439</v>
      </c>
      <c r="G146" s="52">
        <v>30000</v>
      </c>
      <c r="H146" s="53">
        <v>30000</v>
      </c>
      <c r="I146" s="104">
        <f t="shared" si="17"/>
        <v>100</v>
      </c>
    </row>
    <row r="147" spans="1:9" s="93" customFormat="1" ht="23.25" customHeight="1" outlineLevel="2" x14ac:dyDescent="0.2">
      <c r="A147" s="50" t="s">
        <v>19</v>
      </c>
      <c r="B147" s="6" t="s">
        <v>176</v>
      </c>
      <c r="C147" s="51" t="s">
        <v>66</v>
      </c>
      <c r="D147" s="51" t="s">
        <v>88</v>
      </c>
      <c r="E147" s="51" t="s">
        <v>94</v>
      </c>
      <c r="F147" s="54" t="s">
        <v>2</v>
      </c>
      <c r="G147" s="52">
        <f>G148+G153+G157</f>
        <v>35167298.5</v>
      </c>
      <c r="H147" s="52">
        <f>H148+H153+H157</f>
        <v>34440032.540000007</v>
      </c>
      <c r="I147" s="104">
        <f t="shared" si="17"/>
        <v>97.931982293152274</v>
      </c>
    </row>
    <row r="148" spans="1:9" s="46" customFormat="1" ht="63.75" outlineLevel="2" x14ac:dyDescent="0.2">
      <c r="A148" s="50" t="s">
        <v>205</v>
      </c>
      <c r="B148" s="6" t="s">
        <v>176</v>
      </c>
      <c r="C148" s="51" t="s">
        <v>66</v>
      </c>
      <c r="D148" s="51" t="s">
        <v>88</v>
      </c>
      <c r="E148" s="51" t="s">
        <v>94</v>
      </c>
      <c r="F148" s="51" t="s">
        <v>74</v>
      </c>
      <c r="G148" s="52">
        <f>G149</f>
        <v>22491861.5</v>
      </c>
      <c r="H148" s="52">
        <f>H149</f>
        <v>22354805.290000003</v>
      </c>
      <c r="I148" s="104">
        <f t="shared" si="17"/>
        <v>99.390640876923428</v>
      </c>
    </row>
    <row r="149" spans="1:9" s="46" customFormat="1" ht="24.75" customHeight="1" outlineLevel="2" x14ac:dyDescent="0.2">
      <c r="A149" s="50" t="s">
        <v>20</v>
      </c>
      <c r="B149" s="6" t="s">
        <v>176</v>
      </c>
      <c r="C149" s="51" t="s">
        <v>66</v>
      </c>
      <c r="D149" s="51" t="s">
        <v>88</v>
      </c>
      <c r="E149" s="51" t="s">
        <v>94</v>
      </c>
      <c r="F149" s="51" t="s">
        <v>21</v>
      </c>
      <c r="G149" s="52">
        <f>G150+G152+G151</f>
        <v>22491861.5</v>
      </c>
      <c r="H149" s="52">
        <f>H150+H152+H151</f>
        <v>22354805.290000003</v>
      </c>
      <c r="I149" s="104">
        <f t="shared" si="17"/>
        <v>99.390640876923428</v>
      </c>
    </row>
    <row r="150" spans="1:9" s="46" customFormat="1" ht="24.75" customHeight="1" outlineLevel="2" x14ac:dyDescent="0.2">
      <c r="A150" s="50" t="s">
        <v>411</v>
      </c>
      <c r="B150" s="6" t="s">
        <v>176</v>
      </c>
      <c r="C150" s="51" t="s">
        <v>66</v>
      </c>
      <c r="D150" s="51" t="s">
        <v>88</v>
      </c>
      <c r="E150" s="51" t="s">
        <v>94</v>
      </c>
      <c r="F150" s="51" t="s">
        <v>397</v>
      </c>
      <c r="G150" s="52">
        <v>17328162.5</v>
      </c>
      <c r="H150" s="53">
        <v>17224997.760000002</v>
      </c>
      <c r="I150" s="104">
        <f t="shared" si="17"/>
        <v>99.404641201858539</v>
      </c>
    </row>
    <row r="151" spans="1:9" s="46" customFormat="1" ht="32.25" customHeight="1" outlineLevel="2" x14ac:dyDescent="0.2">
      <c r="A151" s="50" t="s">
        <v>456</v>
      </c>
      <c r="B151" s="6" t="s">
        <v>176</v>
      </c>
      <c r="C151" s="51" t="s">
        <v>66</v>
      </c>
      <c r="D151" s="51" t="s">
        <v>88</v>
      </c>
      <c r="E151" s="51" t="s">
        <v>94</v>
      </c>
      <c r="F151" s="51" t="s">
        <v>457</v>
      </c>
      <c r="G151" s="52">
        <v>47600</v>
      </c>
      <c r="H151" s="53">
        <v>47600</v>
      </c>
      <c r="I151" s="104"/>
    </row>
    <row r="152" spans="1:9" s="46" customFormat="1" ht="42.75" customHeight="1" outlineLevel="2" x14ac:dyDescent="0.2">
      <c r="A152" s="50" t="s">
        <v>412</v>
      </c>
      <c r="B152" s="6" t="s">
        <v>176</v>
      </c>
      <c r="C152" s="51" t="s">
        <v>66</v>
      </c>
      <c r="D152" s="51" t="s">
        <v>88</v>
      </c>
      <c r="E152" s="51" t="s">
        <v>94</v>
      </c>
      <c r="F152" s="51" t="s">
        <v>398</v>
      </c>
      <c r="G152" s="52">
        <v>5116099</v>
      </c>
      <c r="H152" s="53">
        <v>5082207.53</v>
      </c>
      <c r="I152" s="104">
        <f t="shared" si="17"/>
        <v>99.337552498495441</v>
      </c>
    </row>
    <row r="153" spans="1:9" s="46" customFormat="1" ht="36" customHeight="1" outlineLevel="2" x14ac:dyDescent="0.2">
      <c r="A153" s="50" t="s">
        <v>163</v>
      </c>
      <c r="B153" s="6" t="s">
        <v>176</v>
      </c>
      <c r="C153" s="51" t="s">
        <v>66</v>
      </c>
      <c r="D153" s="51" t="s">
        <v>88</v>
      </c>
      <c r="E153" s="51" t="s">
        <v>94</v>
      </c>
      <c r="F153" s="51" t="s">
        <v>81</v>
      </c>
      <c r="G153" s="52">
        <f>G154</f>
        <v>12423000</v>
      </c>
      <c r="H153" s="52">
        <f>H154</f>
        <v>11832791.26</v>
      </c>
      <c r="I153" s="104">
        <f t="shared" si="17"/>
        <v>95.249064316187713</v>
      </c>
    </row>
    <row r="154" spans="1:9" s="46" customFormat="1" ht="33" customHeight="1" outlineLevel="2" x14ac:dyDescent="0.2">
      <c r="A154" s="55" t="s">
        <v>82</v>
      </c>
      <c r="B154" s="6" t="s">
        <v>176</v>
      </c>
      <c r="C154" s="51" t="s">
        <v>66</v>
      </c>
      <c r="D154" s="51" t="s">
        <v>88</v>
      </c>
      <c r="E154" s="51" t="s">
        <v>94</v>
      </c>
      <c r="F154" s="51" t="s">
        <v>9</v>
      </c>
      <c r="G154" s="52">
        <f>G155+G156</f>
        <v>12423000</v>
      </c>
      <c r="H154" s="52">
        <f>H155+H156</f>
        <v>11832791.26</v>
      </c>
      <c r="I154" s="104">
        <f t="shared" si="17"/>
        <v>95.249064316187713</v>
      </c>
    </row>
    <row r="155" spans="1:9" s="46" customFormat="1" ht="33" customHeight="1" outlineLevel="2" x14ac:dyDescent="0.2">
      <c r="A155" s="55" t="s">
        <v>418</v>
      </c>
      <c r="B155" s="6" t="s">
        <v>176</v>
      </c>
      <c r="C155" s="51" t="s">
        <v>66</v>
      </c>
      <c r="D155" s="51" t="s">
        <v>88</v>
      </c>
      <c r="E155" s="51" t="s">
        <v>94</v>
      </c>
      <c r="F155" s="51" t="s">
        <v>392</v>
      </c>
      <c r="G155" s="52">
        <v>9308000</v>
      </c>
      <c r="H155" s="53">
        <v>8717791.2599999998</v>
      </c>
      <c r="I155" s="104">
        <f t="shared" si="17"/>
        <v>93.65912397937258</v>
      </c>
    </row>
    <row r="156" spans="1:9" s="46" customFormat="1" ht="33" customHeight="1" outlineLevel="2" x14ac:dyDescent="0.2">
      <c r="A156" s="50" t="s">
        <v>438</v>
      </c>
      <c r="B156" s="6" t="s">
        <v>176</v>
      </c>
      <c r="C156" s="51" t="s">
        <v>66</v>
      </c>
      <c r="D156" s="51" t="s">
        <v>88</v>
      </c>
      <c r="E156" s="51" t="s">
        <v>94</v>
      </c>
      <c r="F156" s="51" t="s">
        <v>439</v>
      </c>
      <c r="G156" s="52">
        <v>3115000</v>
      </c>
      <c r="H156" s="53">
        <v>3115000</v>
      </c>
      <c r="I156" s="104">
        <f t="shared" si="17"/>
        <v>100</v>
      </c>
    </row>
    <row r="157" spans="1:9" s="46" customFormat="1" ht="18" customHeight="1" outlineLevel="2" x14ac:dyDescent="0.2">
      <c r="A157" s="71" t="s">
        <v>84</v>
      </c>
      <c r="B157" s="6" t="s">
        <v>176</v>
      </c>
      <c r="C157" s="51" t="s">
        <v>66</v>
      </c>
      <c r="D157" s="51" t="s">
        <v>88</v>
      </c>
      <c r="E157" s="51" t="s">
        <v>94</v>
      </c>
      <c r="F157" s="51" t="s">
        <v>85</v>
      </c>
      <c r="G157" s="52">
        <f>G158</f>
        <v>252437</v>
      </c>
      <c r="H157" s="52">
        <f>H158</f>
        <v>252435.99</v>
      </c>
      <c r="I157" s="104">
        <f t="shared" si="17"/>
        <v>99.999599900173109</v>
      </c>
    </row>
    <row r="158" spans="1:9" s="13" customFormat="1" ht="25.5" customHeight="1" outlineLevel="2" x14ac:dyDescent="0.2">
      <c r="A158" s="50" t="s">
        <v>12</v>
      </c>
      <c r="B158" s="6" t="s">
        <v>176</v>
      </c>
      <c r="C158" s="51" t="s">
        <v>66</v>
      </c>
      <c r="D158" s="51" t="s">
        <v>88</v>
      </c>
      <c r="E158" s="51" t="s">
        <v>94</v>
      </c>
      <c r="F158" s="51" t="s">
        <v>13</v>
      </c>
      <c r="G158" s="52">
        <f>G159+G160+G161</f>
        <v>252437</v>
      </c>
      <c r="H158" s="52">
        <f>H159+H160+H161</f>
        <v>252435.99</v>
      </c>
      <c r="I158" s="104">
        <f t="shared" si="17"/>
        <v>99.999599900173109</v>
      </c>
    </row>
    <row r="159" spans="1:9" s="13" customFormat="1" ht="25.5" customHeight="1" outlineLevel="2" x14ac:dyDescent="0.2">
      <c r="A159" s="50" t="s">
        <v>430</v>
      </c>
      <c r="B159" s="6" t="s">
        <v>176</v>
      </c>
      <c r="C159" s="51" t="s">
        <v>66</v>
      </c>
      <c r="D159" s="51" t="s">
        <v>88</v>
      </c>
      <c r="E159" s="51" t="s">
        <v>94</v>
      </c>
      <c r="F159" s="51" t="s">
        <v>394</v>
      </c>
      <c r="G159" s="52">
        <v>162383</v>
      </c>
      <c r="H159" s="53">
        <v>162383</v>
      </c>
      <c r="I159" s="104">
        <f t="shared" si="17"/>
        <v>100</v>
      </c>
    </row>
    <row r="160" spans="1:9" s="13" customFormat="1" ht="25.5" customHeight="1" outlineLevel="2" x14ac:dyDescent="0.2">
      <c r="A160" s="50" t="s">
        <v>431</v>
      </c>
      <c r="B160" s="6" t="s">
        <v>176</v>
      </c>
      <c r="C160" s="51" t="s">
        <v>66</v>
      </c>
      <c r="D160" s="51" t="s">
        <v>88</v>
      </c>
      <c r="E160" s="51" t="s">
        <v>94</v>
      </c>
      <c r="F160" s="51" t="s">
        <v>395</v>
      </c>
      <c r="G160" s="52">
        <v>30668</v>
      </c>
      <c r="H160" s="53">
        <v>30667.24</v>
      </c>
      <c r="I160" s="104">
        <f t="shared" si="17"/>
        <v>99.997521846876225</v>
      </c>
    </row>
    <row r="161" spans="1:9" s="13" customFormat="1" ht="25.5" customHeight="1" outlineLevel="2" x14ac:dyDescent="0.2">
      <c r="A161" s="50" t="s">
        <v>432</v>
      </c>
      <c r="B161" s="6" t="s">
        <v>176</v>
      </c>
      <c r="C161" s="51" t="s">
        <v>66</v>
      </c>
      <c r="D161" s="51" t="s">
        <v>88</v>
      </c>
      <c r="E161" s="51" t="s">
        <v>94</v>
      </c>
      <c r="F161" s="51" t="s">
        <v>396</v>
      </c>
      <c r="G161" s="52">
        <v>59386</v>
      </c>
      <c r="H161" s="53">
        <v>59385.75</v>
      </c>
      <c r="I161" s="104">
        <f t="shared" si="17"/>
        <v>99.999579025359509</v>
      </c>
    </row>
    <row r="162" spans="1:9" s="13" customFormat="1" ht="25.5" customHeight="1" outlineLevel="2" x14ac:dyDescent="0.2">
      <c r="A162" s="55" t="s">
        <v>203</v>
      </c>
      <c r="B162" s="6" t="s">
        <v>176</v>
      </c>
      <c r="C162" s="51" t="s">
        <v>66</v>
      </c>
      <c r="D162" s="51" t="s">
        <v>88</v>
      </c>
      <c r="E162" s="51" t="s">
        <v>204</v>
      </c>
      <c r="F162" s="51" t="s">
        <v>2</v>
      </c>
      <c r="G162" s="52">
        <f>G163+G167+G171</f>
        <v>20355882</v>
      </c>
      <c r="H162" s="52">
        <f>H163+H167+H171</f>
        <v>19515580.199999999</v>
      </c>
      <c r="I162" s="104">
        <f t="shared" si="17"/>
        <v>95.87194600558206</v>
      </c>
    </row>
    <row r="163" spans="1:9" s="13" customFormat="1" ht="59.25" customHeight="1" outlineLevel="2" x14ac:dyDescent="0.2">
      <c r="A163" s="55" t="s">
        <v>205</v>
      </c>
      <c r="B163" s="6" t="s">
        <v>176</v>
      </c>
      <c r="C163" s="51" t="s">
        <v>66</v>
      </c>
      <c r="D163" s="51" t="s">
        <v>88</v>
      </c>
      <c r="E163" s="51" t="s">
        <v>204</v>
      </c>
      <c r="F163" s="51" t="s">
        <v>74</v>
      </c>
      <c r="G163" s="52">
        <f>G164</f>
        <v>13861102</v>
      </c>
      <c r="H163" s="52">
        <f>H164</f>
        <v>13585918.74</v>
      </c>
      <c r="I163" s="104">
        <f t="shared" si="17"/>
        <v>98.01470864293475</v>
      </c>
    </row>
    <row r="164" spans="1:9" s="13" customFormat="1" ht="25.5" customHeight="1" outlineLevel="2" x14ac:dyDescent="0.2">
      <c r="A164" s="55" t="s">
        <v>20</v>
      </c>
      <c r="B164" s="6" t="s">
        <v>176</v>
      </c>
      <c r="C164" s="51" t="s">
        <v>66</v>
      </c>
      <c r="D164" s="51" t="s">
        <v>88</v>
      </c>
      <c r="E164" s="51" t="s">
        <v>204</v>
      </c>
      <c r="F164" s="51" t="s">
        <v>21</v>
      </c>
      <c r="G164" s="52">
        <f>G165+G166</f>
        <v>13861102</v>
      </c>
      <c r="H164" s="52">
        <f>H165+H166</f>
        <v>13585918.74</v>
      </c>
      <c r="I164" s="104">
        <f t="shared" si="17"/>
        <v>98.01470864293475</v>
      </c>
    </row>
    <row r="165" spans="1:9" s="13" customFormat="1" ht="25.5" customHeight="1" outlineLevel="2" x14ac:dyDescent="0.2">
      <c r="A165" s="55" t="s">
        <v>411</v>
      </c>
      <c r="B165" s="6" t="s">
        <v>176</v>
      </c>
      <c r="C165" s="51" t="s">
        <v>66</v>
      </c>
      <c r="D165" s="51" t="s">
        <v>88</v>
      </c>
      <c r="E165" s="51" t="s">
        <v>204</v>
      </c>
      <c r="F165" s="51" t="s">
        <v>397</v>
      </c>
      <c r="G165" s="52">
        <v>10678315</v>
      </c>
      <c r="H165" s="53">
        <v>10470808.24</v>
      </c>
      <c r="I165" s="104">
        <f t="shared" si="17"/>
        <v>98.056746218855693</v>
      </c>
    </row>
    <row r="166" spans="1:9" s="13" customFormat="1" ht="44.25" customHeight="1" outlineLevel="2" x14ac:dyDescent="0.2">
      <c r="A166" s="55" t="s">
        <v>412</v>
      </c>
      <c r="B166" s="6" t="s">
        <v>176</v>
      </c>
      <c r="C166" s="51" t="s">
        <v>66</v>
      </c>
      <c r="D166" s="51" t="s">
        <v>88</v>
      </c>
      <c r="E166" s="51" t="s">
        <v>204</v>
      </c>
      <c r="F166" s="51" t="s">
        <v>398</v>
      </c>
      <c r="G166" s="52">
        <v>3182787</v>
      </c>
      <c r="H166" s="53">
        <v>3115110.5</v>
      </c>
      <c r="I166" s="104">
        <f t="shared" si="17"/>
        <v>97.873671722298724</v>
      </c>
    </row>
    <row r="167" spans="1:9" s="13" customFormat="1" ht="32.25" customHeight="1" outlineLevel="2" x14ac:dyDescent="0.2">
      <c r="A167" s="55" t="s">
        <v>163</v>
      </c>
      <c r="B167" s="6" t="s">
        <v>176</v>
      </c>
      <c r="C167" s="51" t="s">
        <v>66</v>
      </c>
      <c r="D167" s="51" t="s">
        <v>88</v>
      </c>
      <c r="E167" s="51" t="s">
        <v>204</v>
      </c>
      <c r="F167" s="51" t="s">
        <v>81</v>
      </c>
      <c r="G167" s="52">
        <f>G168</f>
        <v>6411780</v>
      </c>
      <c r="H167" s="52">
        <f>H168</f>
        <v>5847261.46</v>
      </c>
      <c r="I167" s="104">
        <f t="shared" si="17"/>
        <v>91.195603404982705</v>
      </c>
    </row>
    <row r="168" spans="1:9" s="13" customFormat="1" ht="30.75" customHeight="1" outlineLevel="2" x14ac:dyDescent="0.2">
      <c r="A168" s="55" t="s">
        <v>82</v>
      </c>
      <c r="B168" s="6" t="s">
        <v>176</v>
      </c>
      <c r="C168" s="51" t="s">
        <v>66</v>
      </c>
      <c r="D168" s="51" t="s">
        <v>88</v>
      </c>
      <c r="E168" s="51" t="s">
        <v>204</v>
      </c>
      <c r="F168" s="51" t="s">
        <v>9</v>
      </c>
      <c r="G168" s="52">
        <f>G169+G170</f>
        <v>6411780</v>
      </c>
      <c r="H168" s="52">
        <f>H169+H170</f>
        <v>5847261.46</v>
      </c>
      <c r="I168" s="104">
        <f t="shared" si="17"/>
        <v>91.195603404982705</v>
      </c>
    </row>
    <row r="169" spans="1:9" s="13" customFormat="1" ht="30.75" customHeight="1" outlineLevel="2" x14ac:dyDescent="0.2">
      <c r="A169" s="55" t="s">
        <v>418</v>
      </c>
      <c r="B169" s="6" t="s">
        <v>176</v>
      </c>
      <c r="C169" s="51" t="s">
        <v>66</v>
      </c>
      <c r="D169" s="51" t="s">
        <v>88</v>
      </c>
      <c r="E169" s="51" t="s">
        <v>204</v>
      </c>
      <c r="F169" s="51" t="s">
        <v>392</v>
      </c>
      <c r="G169" s="52">
        <v>6144780</v>
      </c>
      <c r="H169" s="53">
        <v>5587407.7000000002</v>
      </c>
      <c r="I169" s="104">
        <f t="shared" si="17"/>
        <v>90.929336770397001</v>
      </c>
    </row>
    <row r="170" spans="1:9" s="13" customFormat="1" ht="30.75" customHeight="1" outlineLevel="2" x14ac:dyDescent="0.2">
      <c r="A170" s="50" t="s">
        <v>438</v>
      </c>
      <c r="B170" s="6" t="s">
        <v>176</v>
      </c>
      <c r="C170" s="51" t="s">
        <v>66</v>
      </c>
      <c r="D170" s="51" t="s">
        <v>88</v>
      </c>
      <c r="E170" s="51" t="s">
        <v>204</v>
      </c>
      <c r="F170" s="51" t="s">
        <v>439</v>
      </c>
      <c r="G170" s="52">
        <v>267000</v>
      </c>
      <c r="H170" s="53">
        <v>259853.76</v>
      </c>
      <c r="I170" s="104">
        <f t="shared" si="17"/>
        <v>97.323505617977531</v>
      </c>
    </row>
    <row r="171" spans="1:9" s="13" customFormat="1" ht="25.5" customHeight="1" outlineLevel="2" x14ac:dyDescent="0.2">
      <c r="A171" s="55" t="s">
        <v>84</v>
      </c>
      <c r="B171" s="6" t="s">
        <v>176</v>
      </c>
      <c r="C171" s="51" t="s">
        <v>66</v>
      </c>
      <c r="D171" s="51" t="s">
        <v>88</v>
      </c>
      <c r="E171" s="51" t="s">
        <v>204</v>
      </c>
      <c r="F171" s="51" t="s">
        <v>85</v>
      </c>
      <c r="G171" s="52">
        <f>G172</f>
        <v>83000</v>
      </c>
      <c r="H171" s="52">
        <f>H172</f>
        <v>82400</v>
      </c>
      <c r="I171" s="104">
        <f t="shared" si="17"/>
        <v>99.277108433734938</v>
      </c>
    </row>
    <row r="172" spans="1:9" s="13" customFormat="1" ht="25.5" customHeight="1" outlineLevel="2" x14ac:dyDescent="0.2">
      <c r="A172" s="55" t="s">
        <v>12</v>
      </c>
      <c r="B172" s="6" t="s">
        <v>176</v>
      </c>
      <c r="C172" s="51" t="s">
        <v>66</v>
      </c>
      <c r="D172" s="51" t="s">
        <v>88</v>
      </c>
      <c r="E172" s="51" t="s">
        <v>204</v>
      </c>
      <c r="F172" s="51" t="s">
        <v>13</v>
      </c>
      <c r="G172" s="52">
        <f>G173+G174</f>
        <v>83000</v>
      </c>
      <c r="H172" s="52">
        <f>H173+H174</f>
        <v>82400</v>
      </c>
      <c r="I172" s="104">
        <f t="shared" si="17"/>
        <v>99.277108433734938</v>
      </c>
    </row>
    <row r="173" spans="1:9" s="13" customFormat="1" ht="25.5" customHeight="1" outlineLevel="2" x14ac:dyDescent="0.2">
      <c r="A173" s="55" t="s">
        <v>431</v>
      </c>
      <c r="B173" s="6" t="s">
        <v>176</v>
      </c>
      <c r="C173" s="51" t="s">
        <v>66</v>
      </c>
      <c r="D173" s="51" t="s">
        <v>88</v>
      </c>
      <c r="E173" s="51" t="s">
        <v>204</v>
      </c>
      <c r="F173" s="51" t="s">
        <v>395</v>
      </c>
      <c r="G173" s="52">
        <v>63000</v>
      </c>
      <c r="H173" s="53">
        <v>62400</v>
      </c>
      <c r="I173" s="104">
        <f t="shared" si="17"/>
        <v>99.047619047619051</v>
      </c>
    </row>
    <row r="174" spans="1:9" s="13" customFormat="1" ht="25.5" customHeight="1" outlineLevel="2" x14ac:dyDescent="0.2">
      <c r="A174" s="55" t="s">
        <v>432</v>
      </c>
      <c r="B174" s="6" t="s">
        <v>176</v>
      </c>
      <c r="C174" s="51" t="s">
        <v>66</v>
      </c>
      <c r="D174" s="51" t="s">
        <v>88</v>
      </c>
      <c r="E174" s="51" t="s">
        <v>204</v>
      </c>
      <c r="F174" s="51" t="s">
        <v>396</v>
      </c>
      <c r="G174" s="52">
        <v>20000</v>
      </c>
      <c r="H174" s="53">
        <v>20000</v>
      </c>
      <c r="I174" s="104">
        <f t="shared" si="17"/>
        <v>100</v>
      </c>
    </row>
    <row r="175" spans="1:9" s="46" customFormat="1" ht="36" customHeight="1" outlineLevel="1" x14ac:dyDescent="0.2">
      <c r="A175" s="55" t="s">
        <v>23</v>
      </c>
      <c r="B175" s="6" t="s">
        <v>176</v>
      </c>
      <c r="C175" s="51" t="s">
        <v>66</v>
      </c>
      <c r="D175" s="51" t="s">
        <v>88</v>
      </c>
      <c r="E175" s="51" t="s">
        <v>96</v>
      </c>
      <c r="F175" s="54" t="s">
        <v>2</v>
      </c>
      <c r="G175" s="52">
        <f>G176+G181</f>
        <v>1223566</v>
      </c>
      <c r="H175" s="52">
        <f>H176+H181</f>
        <v>1223566</v>
      </c>
      <c r="I175" s="104">
        <f t="shared" si="17"/>
        <v>100</v>
      </c>
    </row>
    <row r="176" spans="1:9" s="46" customFormat="1" ht="56.25" customHeight="1" outlineLevel="4" x14ac:dyDescent="0.2">
      <c r="A176" s="50" t="s">
        <v>205</v>
      </c>
      <c r="B176" s="6" t="s">
        <v>176</v>
      </c>
      <c r="C176" s="51" t="s">
        <v>66</v>
      </c>
      <c r="D176" s="51" t="s">
        <v>88</v>
      </c>
      <c r="E176" s="51" t="s">
        <v>96</v>
      </c>
      <c r="F176" s="54" t="s">
        <v>74</v>
      </c>
      <c r="G176" s="52">
        <f>G177</f>
        <v>1187627.52</v>
      </c>
      <c r="H176" s="52">
        <f>H177</f>
        <v>1187627.52</v>
      </c>
      <c r="I176" s="104">
        <f t="shared" si="17"/>
        <v>100</v>
      </c>
    </row>
    <row r="177" spans="1:9" s="46" customFormat="1" ht="33" customHeight="1" outlineLevel="4" x14ac:dyDescent="0.2">
      <c r="A177" s="50" t="s">
        <v>206</v>
      </c>
      <c r="B177" s="6" t="s">
        <v>176</v>
      </c>
      <c r="C177" s="51" t="s">
        <v>66</v>
      </c>
      <c r="D177" s="51" t="s">
        <v>88</v>
      </c>
      <c r="E177" s="51" t="s">
        <v>96</v>
      </c>
      <c r="F177" s="54" t="s">
        <v>6</v>
      </c>
      <c r="G177" s="52">
        <f>G178+G180+G179</f>
        <v>1187627.52</v>
      </c>
      <c r="H177" s="52">
        <f>H178+H180+H179</f>
        <v>1187627.52</v>
      </c>
      <c r="I177" s="104">
        <f t="shared" si="17"/>
        <v>100</v>
      </c>
    </row>
    <row r="178" spans="1:9" s="46" customFormat="1" ht="33.75" customHeight="1" outlineLevel="4" x14ac:dyDescent="0.2">
      <c r="A178" s="50" t="s">
        <v>413</v>
      </c>
      <c r="B178" s="6" t="s">
        <v>176</v>
      </c>
      <c r="C178" s="51" t="s">
        <v>66</v>
      </c>
      <c r="D178" s="51" t="s">
        <v>88</v>
      </c>
      <c r="E178" s="51" t="s">
        <v>96</v>
      </c>
      <c r="F178" s="54" t="s">
        <v>387</v>
      </c>
      <c r="G178" s="52">
        <v>916455.49</v>
      </c>
      <c r="H178" s="53">
        <v>916455.49</v>
      </c>
      <c r="I178" s="104">
        <f t="shared" si="17"/>
        <v>100</v>
      </c>
    </row>
    <row r="179" spans="1:9" s="46" customFormat="1" ht="33.75" customHeight="1" outlineLevel="4" x14ac:dyDescent="0.2">
      <c r="A179" s="50" t="s">
        <v>458</v>
      </c>
      <c r="B179" s="6" t="s">
        <v>176</v>
      </c>
      <c r="C179" s="51" t="s">
        <v>66</v>
      </c>
      <c r="D179" s="51" t="s">
        <v>88</v>
      </c>
      <c r="E179" s="51" t="s">
        <v>96</v>
      </c>
      <c r="F179" s="54" t="s">
        <v>391</v>
      </c>
      <c r="G179" s="52">
        <v>400</v>
      </c>
      <c r="H179" s="53">
        <v>400</v>
      </c>
      <c r="I179" s="104"/>
    </row>
    <row r="180" spans="1:9" s="46" customFormat="1" ht="51" customHeight="1" outlineLevel="4" x14ac:dyDescent="0.2">
      <c r="A180" s="50" t="s">
        <v>416</v>
      </c>
      <c r="B180" s="6" t="s">
        <v>176</v>
      </c>
      <c r="C180" s="51" t="s">
        <v>66</v>
      </c>
      <c r="D180" s="51" t="s">
        <v>88</v>
      </c>
      <c r="E180" s="51" t="s">
        <v>96</v>
      </c>
      <c r="F180" s="54" t="s">
        <v>388</v>
      </c>
      <c r="G180" s="52">
        <v>270772.03000000003</v>
      </c>
      <c r="H180" s="53">
        <v>270772.03000000003</v>
      </c>
      <c r="I180" s="104">
        <f t="shared" ref="I180:I238" si="18">H180/G180*100</f>
        <v>100</v>
      </c>
    </row>
    <row r="181" spans="1:9" s="46" customFormat="1" ht="39" customHeight="1" outlineLevel="4" x14ac:dyDescent="0.2">
      <c r="A181" s="50" t="s">
        <v>163</v>
      </c>
      <c r="B181" s="6" t="s">
        <v>176</v>
      </c>
      <c r="C181" s="51" t="s">
        <v>66</v>
      </c>
      <c r="D181" s="51" t="s">
        <v>88</v>
      </c>
      <c r="E181" s="51" t="s">
        <v>96</v>
      </c>
      <c r="F181" s="54" t="s">
        <v>81</v>
      </c>
      <c r="G181" s="52">
        <f>G182</f>
        <v>35938.480000000003</v>
      </c>
      <c r="H181" s="52">
        <f>H182</f>
        <v>35938.480000000003</v>
      </c>
      <c r="I181" s="104">
        <f t="shared" si="18"/>
        <v>100</v>
      </c>
    </row>
    <row r="182" spans="1:9" s="46" customFormat="1" ht="30.75" customHeight="1" outlineLevel="4" x14ac:dyDescent="0.2">
      <c r="A182" s="55" t="s">
        <v>82</v>
      </c>
      <c r="B182" s="6" t="s">
        <v>176</v>
      </c>
      <c r="C182" s="51" t="s">
        <v>66</v>
      </c>
      <c r="D182" s="51" t="s">
        <v>88</v>
      </c>
      <c r="E182" s="51" t="s">
        <v>96</v>
      </c>
      <c r="F182" s="54" t="s">
        <v>9</v>
      </c>
      <c r="G182" s="52">
        <f>G183</f>
        <v>35938.480000000003</v>
      </c>
      <c r="H182" s="52">
        <f>H183</f>
        <v>35938.480000000003</v>
      </c>
      <c r="I182" s="104">
        <f t="shared" si="18"/>
        <v>100</v>
      </c>
    </row>
    <row r="183" spans="1:9" s="46" customFormat="1" ht="30.75" customHeight="1" outlineLevel="4" x14ac:dyDescent="0.2">
      <c r="A183" s="55" t="s">
        <v>418</v>
      </c>
      <c r="B183" s="6" t="s">
        <v>176</v>
      </c>
      <c r="C183" s="51" t="s">
        <v>66</v>
      </c>
      <c r="D183" s="51" t="s">
        <v>88</v>
      </c>
      <c r="E183" s="51" t="s">
        <v>96</v>
      </c>
      <c r="F183" s="54" t="s">
        <v>392</v>
      </c>
      <c r="G183" s="52">
        <v>35938.480000000003</v>
      </c>
      <c r="H183" s="53">
        <v>35938.480000000003</v>
      </c>
      <c r="I183" s="104">
        <f t="shared" si="18"/>
        <v>100</v>
      </c>
    </row>
    <row r="184" spans="1:9" s="46" customFormat="1" ht="32.25" customHeight="1" outlineLevel="4" x14ac:dyDescent="0.2">
      <c r="A184" s="55" t="s">
        <v>24</v>
      </c>
      <c r="B184" s="6" t="s">
        <v>176</v>
      </c>
      <c r="C184" s="51" t="s">
        <v>66</v>
      </c>
      <c r="D184" s="51" t="s">
        <v>88</v>
      </c>
      <c r="E184" s="51" t="s">
        <v>97</v>
      </c>
      <c r="F184" s="54" t="s">
        <v>2</v>
      </c>
      <c r="G184" s="52">
        <f>G185+G189</f>
        <v>793197.99999999988</v>
      </c>
      <c r="H184" s="52">
        <f>H185+H189</f>
        <v>793197.99999999988</v>
      </c>
      <c r="I184" s="104">
        <f t="shared" si="18"/>
        <v>100</v>
      </c>
    </row>
    <row r="185" spans="1:9" s="46" customFormat="1" ht="60" customHeight="1" outlineLevel="4" x14ac:dyDescent="0.2">
      <c r="A185" s="50" t="s">
        <v>205</v>
      </c>
      <c r="B185" s="6" t="s">
        <v>176</v>
      </c>
      <c r="C185" s="51" t="s">
        <v>66</v>
      </c>
      <c r="D185" s="51" t="s">
        <v>88</v>
      </c>
      <c r="E185" s="51" t="s">
        <v>97</v>
      </c>
      <c r="F185" s="54" t="s">
        <v>74</v>
      </c>
      <c r="G185" s="52">
        <f>G186</f>
        <v>769679.92999999993</v>
      </c>
      <c r="H185" s="52">
        <f>H186</f>
        <v>769679.92999999993</v>
      </c>
      <c r="I185" s="104">
        <f t="shared" si="18"/>
        <v>100</v>
      </c>
    </row>
    <row r="186" spans="1:9" s="46" customFormat="1" ht="42.75" customHeight="1" outlineLevel="4" x14ac:dyDescent="0.2">
      <c r="A186" s="50" t="s">
        <v>206</v>
      </c>
      <c r="B186" s="6" t="s">
        <v>176</v>
      </c>
      <c r="C186" s="51" t="s">
        <v>66</v>
      </c>
      <c r="D186" s="51" t="s">
        <v>88</v>
      </c>
      <c r="E186" s="51" t="s">
        <v>97</v>
      </c>
      <c r="F186" s="54" t="s">
        <v>6</v>
      </c>
      <c r="G186" s="52">
        <f>G187+G188</f>
        <v>769679.92999999993</v>
      </c>
      <c r="H186" s="52">
        <f>H187+H188</f>
        <v>769679.92999999993</v>
      </c>
      <c r="I186" s="104">
        <f t="shared" si="18"/>
        <v>100</v>
      </c>
    </row>
    <row r="187" spans="1:9" s="46" customFormat="1" ht="42.75" customHeight="1" outlineLevel="4" x14ac:dyDescent="0.2">
      <c r="A187" s="50" t="s">
        <v>413</v>
      </c>
      <c r="B187" s="6" t="s">
        <v>176</v>
      </c>
      <c r="C187" s="51" t="s">
        <v>66</v>
      </c>
      <c r="D187" s="51" t="s">
        <v>88</v>
      </c>
      <c r="E187" s="51" t="s">
        <v>97</v>
      </c>
      <c r="F187" s="54" t="s">
        <v>387</v>
      </c>
      <c r="G187" s="52">
        <v>594122.72</v>
      </c>
      <c r="H187" s="53">
        <v>594122.72</v>
      </c>
      <c r="I187" s="104">
        <f t="shared" si="18"/>
        <v>100</v>
      </c>
    </row>
    <row r="188" spans="1:9" s="46" customFormat="1" ht="42.75" customHeight="1" outlineLevel="4" x14ac:dyDescent="0.2">
      <c r="A188" s="50" t="s">
        <v>416</v>
      </c>
      <c r="B188" s="6" t="s">
        <v>176</v>
      </c>
      <c r="C188" s="51" t="s">
        <v>66</v>
      </c>
      <c r="D188" s="51" t="s">
        <v>88</v>
      </c>
      <c r="E188" s="51" t="s">
        <v>97</v>
      </c>
      <c r="F188" s="54" t="s">
        <v>388</v>
      </c>
      <c r="G188" s="52">
        <v>175557.21</v>
      </c>
      <c r="H188" s="53">
        <v>175557.21</v>
      </c>
      <c r="I188" s="104">
        <f t="shared" si="18"/>
        <v>100</v>
      </c>
    </row>
    <row r="189" spans="1:9" s="46" customFormat="1" ht="34.5" customHeight="1" outlineLevel="4" x14ac:dyDescent="0.2">
      <c r="A189" s="50" t="s">
        <v>163</v>
      </c>
      <c r="B189" s="6" t="s">
        <v>176</v>
      </c>
      <c r="C189" s="51" t="s">
        <v>66</v>
      </c>
      <c r="D189" s="51" t="s">
        <v>88</v>
      </c>
      <c r="E189" s="51" t="s">
        <v>97</v>
      </c>
      <c r="F189" s="54" t="s">
        <v>81</v>
      </c>
      <c r="G189" s="52">
        <f>G190</f>
        <v>23518.07</v>
      </c>
      <c r="H189" s="52">
        <f>H190</f>
        <v>23518.07</v>
      </c>
      <c r="I189" s="104">
        <f t="shared" si="18"/>
        <v>100</v>
      </c>
    </row>
    <row r="190" spans="1:9" s="46" customFormat="1" ht="35.25" customHeight="1" outlineLevel="4" x14ac:dyDescent="0.2">
      <c r="A190" s="55" t="s">
        <v>82</v>
      </c>
      <c r="B190" s="6" t="s">
        <v>176</v>
      </c>
      <c r="C190" s="51" t="s">
        <v>66</v>
      </c>
      <c r="D190" s="51" t="s">
        <v>88</v>
      </c>
      <c r="E190" s="51" t="s">
        <v>97</v>
      </c>
      <c r="F190" s="54" t="s">
        <v>9</v>
      </c>
      <c r="G190" s="52">
        <f>G191</f>
        <v>23518.07</v>
      </c>
      <c r="H190" s="52">
        <f>H191</f>
        <v>23518.07</v>
      </c>
      <c r="I190" s="104">
        <f t="shared" si="18"/>
        <v>100</v>
      </c>
    </row>
    <row r="191" spans="1:9" s="46" customFormat="1" ht="35.25" customHeight="1" outlineLevel="4" x14ac:dyDescent="0.2">
      <c r="A191" s="55" t="s">
        <v>418</v>
      </c>
      <c r="B191" s="6" t="s">
        <v>176</v>
      </c>
      <c r="C191" s="51" t="s">
        <v>66</v>
      </c>
      <c r="D191" s="51" t="s">
        <v>88</v>
      </c>
      <c r="E191" s="51" t="s">
        <v>97</v>
      </c>
      <c r="F191" s="54" t="s">
        <v>392</v>
      </c>
      <c r="G191" s="52">
        <v>23518.07</v>
      </c>
      <c r="H191" s="53">
        <v>23518.07</v>
      </c>
      <c r="I191" s="104">
        <f t="shared" si="18"/>
        <v>100</v>
      </c>
    </row>
    <row r="192" spans="1:9" s="46" customFormat="1" ht="50.25" customHeight="1" outlineLevel="4" x14ac:dyDescent="0.2">
      <c r="A192" s="55" t="s">
        <v>18</v>
      </c>
      <c r="B192" s="6" t="s">
        <v>176</v>
      </c>
      <c r="C192" s="51" t="s">
        <v>66</v>
      </c>
      <c r="D192" s="51" t="s">
        <v>88</v>
      </c>
      <c r="E192" s="51" t="s">
        <v>98</v>
      </c>
      <c r="F192" s="51" t="s">
        <v>2</v>
      </c>
      <c r="G192" s="52">
        <f>G193+G197</f>
        <v>877946</v>
      </c>
      <c r="H192" s="52">
        <f>H193+H197</f>
        <v>877946</v>
      </c>
      <c r="I192" s="104">
        <f t="shared" si="18"/>
        <v>100</v>
      </c>
    </row>
    <row r="193" spans="1:9" s="46" customFormat="1" ht="58.5" customHeight="1" outlineLevel="4" x14ac:dyDescent="0.2">
      <c r="A193" s="50" t="s">
        <v>205</v>
      </c>
      <c r="B193" s="6" t="s">
        <v>176</v>
      </c>
      <c r="C193" s="51" t="s">
        <v>66</v>
      </c>
      <c r="D193" s="51" t="s">
        <v>88</v>
      </c>
      <c r="E193" s="51" t="s">
        <v>98</v>
      </c>
      <c r="F193" s="54" t="s">
        <v>74</v>
      </c>
      <c r="G193" s="52">
        <f>G194</f>
        <v>704997.85</v>
      </c>
      <c r="H193" s="52">
        <f>H194</f>
        <v>704997.85</v>
      </c>
      <c r="I193" s="104">
        <f t="shared" si="18"/>
        <v>100</v>
      </c>
    </row>
    <row r="194" spans="1:9" s="46" customFormat="1" ht="34.5" customHeight="1" outlineLevel="4" x14ac:dyDescent="0.2">
      <c r="A194" s="50" t="s">
        <v>207</v>
      </c>
      <c r="B194" s="6" t="s">
        <v>176</v>
      </c>
      <c r="C194" s="51" t="s">
        <v>66</v>
      </c>
      <c r="D194" s="51" t="s">
        <v>88</v>
      </c>
      <c r="E194" s="51" t="s">
        <v>98</v>
      </c>
      <c r="F194" s="54" t="s">
        <v>6</v>
      </c>
      <c r="G194" s="52">
        <f>G195+G196</f>
        <v>704997.85</v>
      </c>
      <c r="H194" s="52">
        <f>H195+H196</f>
        <v>704997.85</v>
      </c>
      <c r="I194" s="104">
        <f t="shared" si="18"/>
        <v>100</v>
      </c>
    </row>
    <row r="195" spans="1:9" s="46" customFormat="1" ht="34.5" customHeight="1" outlineLevel="4" x14ac:dyDescent="0.2">
      <c r="A195" s="50" t="s">
        <v>413</v>
      </c>
      <c r="B195" s="6" t="s">
        <v>176</v>
      </c>
      <c r="C195" s="51" t="s">
        <v>66</v>
      </c>
      <c r="D195" s="51" t="s">
        <v>88</v>
      </c>
      <c r="E195" s="51" t="s">
        <v>98</v>
      </c>
      <c r="F195" s="54" t="s">
        <v>387</v>
      </c>
      <c r="G195" s="52">
        <v>543655.96</v>
      </c>
      <c r="H195" s="53">
        <v>543655.96</v>
      </c>
      <c r="I195" s="104">
        <f t="shared" si="18"/>
        <v>100</v>
      </c>
    </row>
    <row r="196" spans="1:9" s="46" customFormat="1" ht="51" customHeight="1" outlineLevel="4" x14ac:dyDescent="0.2">
      <c r="A196" s="50" t="s">
        <v>416</v>
      </c>
      <c r="B196" s="6" t="s">
        <v>176</v>
      </c>
      <c r="C196" s="51" t="s">
        <v>66</v>
      </c>
      <c r="D196" s="51" t="s">
        <v>88</v>
      </c>
      <c r="E196" s="51" t="s">
        <v>98</v>
      </c>
      <c r="F196" s="54" t="s">
        <v>388</v>
      </c>
      <c r="G196" s="52">
        <v>161341.89000000001</v>
      </c>
      <c r="H196" s="53">
        <v>161341.89000000001</v>
      </c>
      <c r="I196" s="104">
        <f t="shared" si="18"/>
        <v>100</v>
      </c>
    </row>
    <row r="197" spans="1:9" s="46" customFormat="1" ht="30.75" customHeight="1" outlineLevel="4" x14ac:dyDescent="0.2">
      <c r="A197" s="50" t="s">
        <v>163</v>
      </c>
      <c r="B197" s="6" t="s">
        <v>176</v>
      </c>
      <c r="C197" s="51" t="s">
        <v>66</v>
      </c>
      <c r="D197" s="51" t="s">
        <v>88</v>
      </c>
      <c r="E197" s="51" t="s">
        <v>98</v>
      </c>
      <c r="F197" s="54" t="s">
        <v>81</v>
      </c>
      <c r="G197" s="52">
        <f>G198</f>
        <v>172948.15</v>
      </c>
      <c r="H197" s="52">
        <f>H198</f>
        <v>172948.15</v>
      </c>
      <c r="I197" s="104">
        <f t="shared" si="18"/>
        <v>100</v>
      </c>
    </row>
    <row r="198" spans="1:9" s="46" customFormat="1" ht="32.25" customHeight="1" outlineLevel="4" x14ac:dyDescent="0.2">
      <c r="A198" s="55" t="s">
        <v>82</v>
      </c>
      <c r="B198" s="6" t="s">
        <v>176</v>
      </c>
      <c r="C198" s="51" t="s">
        <v>66</v>
      </c>
      <c r="D198" s="51" t="s">
        <v>88</v>
      </c>
      <c r="E198" s="51" t="s">
        <v>98</v>
      </c>
      <c r="F198" s="54" t="s">
        <v>9</v>
      </c>
      <c r="G198" s="52">
        <f>G199</f>
        <v>172948.15</v>
      </c>
      <c r="H198" s="52">
        <f>H199</f>
        <v>172948.15</v>
      </c>
      <c r="I198" s="104">
        <f t="shared" si="18"/>
        <v>100</v>
      </c>
    </row>
    <row r="199" spans="1:9" s="46" customFormat="1" ht="32.25" customHeight="1" outlineLevel="4" x14ac:dyDescent="0.2">
      <c r="A199" s="55" t="s">
        <v>418</v>
      </c>
      <c r="B199" s="6" t="s">
        <v>176</v>
      </c>
      <c r="C199" s="51" t="s">
        <v>66</v>
      </c>
      <c r="D199" s="51" t="s">
        <v>88</v>
      </c>
      <c r="E199" s="51" t="s">
        <v>98</v>
      </c>
      <c r="F199" s="54" t="s">
        <v>392</v>
      </c>
      <c r="G199" s="52">
        <v>172948.15</v>
      </c>
      <c r="H199" s="53">
        <v>172948.15</v>
      </c>
      <c r="I199" s="104">
        <f t="shared" si="18"/>
        <v>100</v>
      </c>
    </row>
    <row r="200" spans="1:9" s="46" customFormat="1" ht="48.75" customHeight="1" outlineLevel="4" x14ac:dyDescent="0.2">
      <c r="A200" s="50" t="s">
        <v>459</v>
      </c>
      <c r="B200" s="6" t="s">
        <v>176</v>
      </c>
      <c r="C200" s="51" t="s">
        <v>66</v>
      </c>
      <c r="D200" s="51" t="s">
        <v>88</v>
      </c>
      <c r="E200" s="51" t="s">
        <v>460</v>
      </c>
      <c r="F200" s="54" t="s">
        <v>2</v>
      </c>
      <c r="G200" s="52">
        <f>G201+G205</f>
        <v>272232</v>
      </c>
      <c r="H200" s="52">
        <f>H201+H205</f>
        <v>272232</v>
      </c>
      <c r="I200" s="104">
        <f t="shared" si="18"/>
        <v>100</v>
      </c>
    </row>
    <row r="201" spans="1:9" s="46" customFormat="1" ht="60.75" customHeight="1" outlineLevel="4" x14ac:dyDescent="0.2">
      <c r="A201" s="50" t="s">
        <v>205</v>
      </c>
      <c r="B201" s="6" t="s">
        <v>176</v>
      </c>
      <c r="C201" s="51" t="s">
        <v>66</v>
      </c>
      <c r="D201" s="51" t="s">
        <v>88</v>
      </c>
      <c r="E201" s="51" t="s">
        <v>460</v>
      </c>
      <c r="F201" s="54" t="s">
        <v>74</v>
      </c>
      <c r="G201" s="52">
        <f>G202</f>
        <v>197720.39</v>
      </c>
      <c r="H201" s="52">
        <f>H202</f>
        <v>197720.39</v>
      </c>
      <c r="I201" s="104">
        <f t="shared" si="18"/>
        <v>100</v>
      </c>
    </row>
    <row r="202" spans="1:9" s="46" customFormat="1" ht="32.25" customHeight="1" outlineLevel="4" x14ac:dyDescent="0.2">
      <c r="A202" s="50" t="s">
        <v>207</v>
      </c>
      <c r="B202" s="6" t="s">
        <v>176</v>
      </c>
      <c r="C202" s="51" t="s">
        <v>66</v>
      </c>
      <c r="D202" s="51" t="s">
        <v>88</v>
      </c>
      <c r="E202" s="51" t="s">
        <v>460</v>
      </c>
      <c r="F202" s="54" t="s">
        <v>6</v>
      </c>
      <c r="G202" s="52">
        <f>G203+G204</f>
        <v>197720.39</v>
      </c>
      <c r="H202" s="52">
        <f>H203+H204</f>
        <v>197720.39</v>
      </c>
      <c r="I202" s="104">
        <f t="shared" si="18"/>
        <v>100</v>
      </c>
    </row>
    <row r="203" spans="1:9" s="46" customFormat="1" ht="56.25" customHeight="1" outlineLevel="4" x14ac:dyDescent="0.2">
      <c r="A203" s="50" t="s">
        <v>413</v>
      </c>
      <c r="B203" s="6" t="s">
        <v>176</v>
      </c>
      <c r="C203" s="51" t="s">
        <v>66</v>
      </c>
      <c r="D203" s="51" t="s">
        <v>88</v>
      </c>
      <c r="E203" s="51" t="s">
        <v>460</v>
      </c>
      <c r="F203" s="54" t="s">
        <v>387</v>
      </c>
      <c r="G203" s="52">
        <v>159505.57</v>
      </c>
      <c r="H203" s="53">
        <v>159505.57</v>
      </c>
      <c r="I203" s="104">
        <f t="shared" si="18"/>
        <v>100</v>
      </c>
    </row>
    <row r="204" spans="1:9" s="46" customFormat="1" ht="56.25" customHeight="1" outlineLevel="4" x14ac:dyDescent="0.2">
      <c r="A204" s="50" t="s">
        <v>416</v>
      </c>
      <c r="B204" s="6" t="s">
        <v>176</v>
      </c>
      <c r="C204" s="51" t="s">
        <v>66</v>
      </c>
      <c r="D204" s="51" t="s">
        <v>88</v>
      </c>
      <c r="E204" s="51" t="s">
        <v>460</v>
      </c>
      <c r="F204" s="54" t="s">
        <v>388</v>
      </c>
      <c r="G204" s="52">
        <v>38214.82</v>
      </c>
      <c r="H204" s="53">
        <v>38214.82</v>
      </c>
      <c r="I204" s="104">
        <f t="shared" si="18"/>
        <v>100</v>
      </c>
    </row>
    <row r="205" spans="1:9" s="46" customFormat="1" ht="44.25" customHeight="1" outlineLevel="4" x14ac:dyDescent="0.2">
      <c r="A205" s="50" t="s">
        <v>163</v>
      </c>
      <c r="B205" s="6" t="s">
        <v>176</v>
      </c>
      <c r="C205" s="51" t="s">
        <v>66</v>
      </c>
      <c r="D205" s="51" t="s">
        <v>88</v>
      </c>
      <c r="E205" s="51" t="s">
        <v>460</v>
      </c>
      <c r="F205" s="54" t="s">
        <v>81</v>
      </c>
      <c r="G205" s="52">
        <f>G206</f>
        <v>74511.61</v>
      </c>
      <c r="H205" s="52">
        <f>H206</f>
        <v>74511.61</v>
      </c>
      <c r="I205" s="104">
        <f t="shared" si="18"/>
        <v>100</v>
      </c>
    </row>
    <row r="206" spans="1:9" s="46" customFormat="1" ht="39.75" customHeight="1" outlineLevel="4" x14ac:dyDescent="0.2">
      <c r="A206" s="55" t="s">
        <v>82</v>
      </c>
      <c r="B206" s="6" t="s">
        <v>176</v>
      </c>
      <c r="C206" s="51" t="s">
        <v>66</v>
      </c>
      <c r="D206" s="51" t="s">
        <v>88</v>
      </c>
      <c r="E206" s="51" t="s">
        <v>460</v>
      </c>
      <c r="F206" s="54" t="s">
        <v>9</v>
      </c>
      <c r="G206" s="52">
        <f>G207+G208</f>
        <v>74511.61</v>
      </c>
      <c r="H206" s="52">
        <f>H207+H208</f>
        <v>74511.61</v>
      </c>
      <c r="I206" s="104">
        <f t="shared" si="18"/>
        <v>100</v>
      </c>
    </row>
    <row r="207" spans="1:9" s="46" customFormat="1" ht="39.75" customHeight="1" outlineLevel="4" x14ac:dyDescent="0.2">
      <c r="A207" s="55" t="s">
        <v>418</v>
      </c>
      <c r="B207" s="6" t="s">
        <v>176</v>
      </c>
      <c r="C207" s="51" t="s">
        <v>66</v>
      </c>
      <c r="D207" s="51" t="s">
        <v>88</v>
      </c>
      <c r="E207" s="51" t="s">
        <v>460</v>
      </c>
      <c r="F207" s="54" t="s">
        <v>392</v>
      </c>
      <c r="G207" s="52">
        <v>39723.730000000003</v>
      </c>
      <c r="H207" s="53">
        <v>39723.730000000003</v>
      </c>
      <c r="I207" s="104">
        <f t="shared" si="18"/>
        <v>100</v>
      </c>
    </row>
    <row r="208" spans="1:9" s="43" customFormat="1" ht="39.75" customHeight="1" outlineLevel="4" x14ac:dyDescent="0.2">
      <c r="A208" s="30" t="s">
        <v>438</v>
      </c>
      <c r="B208" s="31" t="s">
        <v>176</v>
      </c>
      <c r="C208" s="32" t="s">
        <v>66</v>
      </c>
      <c r="D208" s="32" t="s">
        <v>88</v>
      </c>
      <c r="E208" s="32" t="s">
        <v>460</v>
      </c>
      <c r="F208" s="32" t="s">
        <v>439</v>
      </c>
      <c r="G208" s="19">
        <v>34787.879999999997</v>
      </c>
      <c r="H208" s="28">
        <v>34787.879999999997</v>
      </c>
      <c r="I208" s="103">
        <f t="shared" si="18"/>
        <v>100</v>
      </c>
    </row>
    <row r="209" spans="1:9" s="61" customFormat="1" ht="39.75" customHeight="1" outlineLevel="4" x14ac:dyDescent="0.2">
      <c r="A209" s="56" t="s">
        <v>461</v>
      </c>
      <c r="B209" s="57" t="s">
        <v>176</v>
      </c>
      <c r="C209" s="58" t="s">
        <v>69</v>
      </c>
      <c r="D209" s="58" t="s">
        <v>67</v>
      </c>
      <c r="E209" s="58" t="s">
        <v>68</v>
      </c>
      <c r="F209" s="58" t="s">
        <v>2</v>
      </c>
      <c r="G209" s="60">
        <f t="shared" ref="G209:H212" si="19">G210</f>
        <v>333583</v>
      </c>
      <c r="H209" s="60">
        <f t="shared" si="19"/>
        <v>333583</v>
      </c>
      <c r="I209" s="102">
        <f t="shared" si="18"/>
        <v>100</v>
      </c>
    </row>
    <row r="210" spans="1:9" s="46" customFormat="1" ht="39.75" customHeight="1" outlineLevel="4" x14ac:dyDescent="0.2">
      <c r="A210" s="50" t="s">
        <v>462</v>
      </c>
      <c r="B210" s="6" t="s">
        <v>176</v>
      </c>
      <c r="C210" s="51" t="s">
        <v>69</v>
      </c>
      <c r="D210" s="51" t="s">
        <v>76</v>
      </c>
      <c r="E210" s="51" t="s">
        <v>68</v>
      </c>
      <c r="F210" s="51" t="s">
        <v>2</v>
      </c>
      <c r="G210" s="52">
        <f t="shared" si="19"/>
        <v>333583</v>
      </c>
      <c r="H210" s="52">
        <f t="shared" si="19"/>
        <v>333583</v>
      </c>
      <c r="I210" s="104">
        <f t="shared" si="18"/>
        <v>100</v>
      </c>
    </row>
    <row r="211" spans="1:9" s="46" customFormat="1" ht="39.75" customHeight="1" outlineLevel="4" x14ac:dyDescent="0.2">
      <c r="A211" s="50" t="s">
        <v>463</v>
      </c>
      <c r="B211" s="6" t="s">
        <v>176</v>
      </c>
      <c r="C211" s="51" t="s">
        <v>69</v>
      </c>
      <c r="D211" s="51" t="s">
        <v>76</v>
      </c>
      <c r="E211" s="51" t="s">
        <v>70</v>
      </c>
      <c r="F211" s="51" t="s">
        <v>2</v>
      </c>
      <c r="G211" s="52">
        <f t="shared" si="19"/>
        <v>333583</v>
      </c>
      <c r="H211" s="52">
        <f t="shared" si="19"/>
        <v>333583</v>
      </c>
      <c r="I211" s="104">
        <f t="shared" si="18"/>
        <v>100</v>
      </c>
    </row>
    <row r="212" spans="1:9" s="46" customFormat="1" ht="39.75" customHeight="1" outlineLevel="4" x14ac:dyDescent="0.2">
      <c r="A212" s="50" t="s">
        <v>71</v>
      </c>
      <c r="B212" s="6" t="s">
        <v>176</v>
      </c>
      <c r="C212" s="51" t="s">
        <v>69</v>
      </c>
      <c r="D212" s="51" t="s">
        <v>76</v>
      </c>
      <c r="E212" s="51" t="s">
        <v>72</v>
      </c>
      <c r="F212" s="51" t="s">
        <v>2</v>
      </c>
      <c r="G212" s="52">
        <f t="shared" si="19"/>
        <v>333583</v>
      </c>
      <c r="H212" s="52">
        <f t="shared" si="19"/>
        <v>333583</v>
      </c>
      <c r="I212" s="104">
        <f t="shared" si="18"/>
        <v>100</v>
      </c>
    </row>
    <row r="213" spans="1:9" s="46" customFormat="1" ht="39.75" customHeight="1" outlineLevel="4" x14ac:dyDescent="0.2">
      <c r="A213" s="50" t="s">
        <v>464</v>
      </c>
      <c r="B213" s="6" t="s">
        <v>176</v>
      </c>
      <c r="C213" s="51" t="s">
        <v>69</v>
      </c>
      <c r="D213" s="51" t="s">
        <v>76</v>
      </c>
      <c r="E213" s="51" t="s">
        <v>465</v>
      </c>
      <c r="F213" s="51" t="s">
        <v>2</v>
      </c>
      <c r="G213" s="52">
        <f>G214+G218</f>
        <v>333583</v>
      </c>
      <c r="H213" s="52">
        <f>H214+H218</f>
        <v>333583</v>
      </c>
      <c r="I213" s="104">
        <f t="shared" si="18"/>
        <v>100</v>
      </c>
    </row>
    <row r="214" spans="1:9" s="43" customFormat="1" ht="59.25" customHeight="1" outlineLevel="4" x14ac:dyDescent="0.2">
      <c r="A214" s="30" t="s">
        <v>205</v>
      </c>
      <c r="B214" s="31" t="s">
        <v>176</v>
      </c>
      <c r="C214" s="32" t="s">
        <v>69</v>
      </c>
      <c r="D214" s="32" t="s">
        <v>76</v>
      </c>
      <c r="E214" s="32" t="s">
        <v>465</v>
      </c>
      <c r="F214" s="32" t="s">
        <v>74</v>
      </c>
      <c r="G214" s="19">
        <f>G215</f>
        <v>256810</v>
      </c>
      <c r="H214" s="19">
        <f>H215</f>
        <v>256810</v>
      </c>
      <c r="I214" s="103">
        <f t="shared" si="18"/>
        <v>100</v>
      </c>
    </row>
    <row r="215" spans="1:9" s="43" customFormat="1" ht="39.75" customHeight="1" outlineLevel="4" x14ac:dyDescent="0.2">
      <c r="A215" s="30" t="s">
        <v>207</v>
      </c>
      <c r="B215" s="31" t="s">
        <v>176</v>
      </c>
      <c r="C215" s="32" t="s">
        <v>69</v>
      </c>
      <c r="D215" s="32" t="s">
        <v>76</v>
      </c>
      <c r="E215" s="32" t="s">
        <v>465</v>
      </c>
      <c r="F215" s="32" t="s">
        <v>6</v>
      </c>
      <c r="G215" s="19">
        <f>G216+G217</f>
        <v>256810</v>
      </c>
      <c r="H215" s="19">
        <f>H216+H217</f>
        <v>256810</v>
      </c>
      <c r="I215" s="103">
        <f t="shared" si="18"/>
        <v>100</v>
      </c>
    </row>
    <row r="216" spans="1:9" s="43" customFormat="1" ht="39.75" customHeight="1" outlineLevel="4" x14ac:dyDescent="0.2">
      <c r="A216" s="30" t="s">
        <v>413</v>
      </c>
      <c r="B216" s="31" t="s">
        <v>176</v>
      </c>
      <c r="C216" s="32" t="s">
        <v>69</v>
      </c>
      <c r="D216" s="32" t="s">
        <v>76</v>
      </c>
      <c r="E216" s="32" t="s">
        <v>465</v>
      </c>
      <c r="F216" s="32" t="s">
        <v>387</v>
      </c>
      <c r="G216" s="19">
        <v>198821</v>
      </c>
      <c r="H216" s="28">
        <v>198821</v>
      </c>
      <c r="I216" s="103">
        <f t="shared" si="18"/>
        <v>100</v>
      </c>
    </row>
    <row r="217" spans="1:9" s="43" customFormat="1" ht="39.75" customHeight="1" outlineLevel="4" x14ac:dyDescent="0.2">
      <c r="A217" s="30" t="s">
        <v>416</v>
      </c>
      <c r="B217" s="31" t="s">
        <v>176</v>
      </c>
      <c r="C217" s="32" t="s">
        <v>69</v>
      </c>
      <c r="D217" s="32" t="s">
        <v>76</v>
      </c>
      <c r="E217" s="32" t="s">
        <v>465</v>
      </c>
      <c r="F217" s="32" t="s">
        <v>388</v>
      </c>
      <c r="G217" s="19">
        <v>57989</v>
      </c>
      <c r="H217" s="28">
        <v>57989</v>
      </c>
      <c r="I217" s="103">
        <f t="shared" si="18"/>
        <v>100</v>
      </c>
    </row>
    <row r="218" spans="1:9" s="43" customFormat="1" ht="39.75" customHeight="1" outlineLevel="4" x14ac:dyDescent="0.2">
      <c r="A218" s="30" t="s">
        <v>163</v>
      </c>
      <c r="B218" s="31" t="s">
        <v>176</v>
      </c>
      <c r="C218" s="32" t="s">
        <v>69</v>
      </c>
      <c r="D218" s="32" t="s">
        <v>76</v>
      </c>
      <c r="E218" s="32" t="s">
        <v>465</v>
      </c>
      <c r="F218" s="32" t="s">
        <v>81</v>
      </c>
      <c r="G218" s="19">
        <f>G219</f>
        <v>76773</v>
      </c>
      <c r="H218" s="19">
        <f>H219</f>
        <v>76773</v>
      </c>
      <c r="I218" s="103">
        <f t="shared" si="18"/>
        <v>100</v>
      </c>
    </row>
    <row r="219" spans="1:9" s="43" customFormat="1" ht="39.75" customHeight="1" outlineLevel="4" x14ac:dyDescent="0.2">
      <c r="A219" s="35" t="s">
        <v>82</v>
      </c>
      <c r="B219" s="31" t="s">
        <v>176</v>
      </c>
      <c r="C219" s="32" t="s">
        <v>69</v>
      </c>
      <c r="D219" s="32" t="s">
        <v>76</v>
      </c>
      <c r="E219" s="32" t="s">
        <v>465</v>
      </c>
      <c r="F219" s="32" t="s">
        <v>9</v>
      </c>
      <c r="G219" s="19">
        <f>G220</f>
        <v>76773</v>
      </c>
      <c r="H219" s="19">
        <f>H220</f>
        <v>76773</v>
      </c>
      <c r="I219" s="103">
        <f t="shared" si="18"/>
        <v>100</v>
      </c>
    </row>
    <row r="220" spans="1:9" s="43" customFormat="1" ht="39.75" customHeight="1" outlineLevel="4" x14ac:dyDescent="0.2">
      <c r="A220" s="35" t="s">
        <v>418</v>
      </c>
      <c r="B220" s="31" t="s">
        <v>176</v>
      </c>
      <c r="C220" s="32" t="s">
        <v>69</v>
      </c>
      <c r="D220" s="32" t="s">
        <v>76</v>
      </c>
      <c r="E220" s="32" t="s">
        <v>465</v>
      </c>
      <c r="F220" s="32" t="s">
        <v>392</v>
      </c>
      <c r="G220" s="19">
        <v>76773</v>
      </c>
      <c r="H220" s="28">
        <v>76773</v>
      </c>
      <c r="I220" s="103">
        <f t="shared" si="18"/>
        <v>100</v>
      </c>
    </row>
    <row r="221" spans="1:9" s="61" customFormat="1" ht="28.5" customHeight="1" outlineLevel="4" x14ac:dyDescent="0.2">
      <c r="A221" s="64" t="s">
        <v>25</v>
      </c>
      <c r="B221" s="57" t="s">
        <v>176</v>
      </c>
      <c r="C221" s="59" t="s">
        <v>79</v>
      </c>
      <c r="D221" s="59" t="s">
        <v>67</v>
      </c>
      <c r="E221" s="59" t="s">
        <v>68</v>
      </c>
      <c r="F221" s="59" t="s">
        <v>2</v>
      </c>
      <c r="G221" s="60">
        <f>G222+G229+G242+G269</f>
        <v>62087895.49000001</v>
      </c>
      <c r="H221" s="60">
        <f>H222+H229+H242+H269</f>
        <v>46215763.299999997</v>
      </c>
      <c r="I221" s="102">
        <f t="shared" si="18"/>
        <v>74.436028045826731</v>
      </c>
    </row>
    <row r="222" spans="1:9" s="61" customFormat="1" ht="21" customHeight="1" outlineLevel="4" x14ac:dyDescent="0.2">
      <c r="A222" s="56" t="s">
        <v>54</v>
      </c>
      <c r="B222" s="57" t="s">
        <v>176</v>
      </c>
      <c r="C222" s="59" t="s">
        <v>79</v>
      </c>
      <c r="D222" s="59" t="s">
        <v>80</v>
      </c>
      <c r="E222" s="59" t="s">
        <v>68</v>
      </c>
      <c r="F222" s="59" t="s">
        <v>2</v>
      </c>
      <c r="G222" s="60">
        <f>G223</f>
        <v>324127.09000000003</v>
      </c>
      <c r="H222" s="60">
        <f>H225</f>
        <v>0</v>
      </c>
      <c r="I222" s="102">
        <f t="shared" si="18"/>
        <v>0</v>
      </c>
    </row>
    <row r="223" spans="1:9" s="46" customFormat="1" ht="35.25" customHeight="1" outlineLevel="4" x14ac:dyDescent="0.2">
      <c r="A223" s="71" t="s">
        <v>4</v>
      </c>
      <c r="B223" s="6" t="s">
        <v>176</v>
      </c>
      <c r="C223" s="54" t="s">
        <v>79</v>
      </c>
      <c r="D223" s="54" t="s">
        <v>80</v>
      </c>
      <c r="E223" s="54" t="s">
        <v>70</v>
      </c>
      <c r="F223" s="54" t="s">
        <v>2</v>
      </c>
      <c r="G223" s="52">
        <f>G224</f>
        <v>324127.09000000003</v>
      </c>
      <c r="H223" s="52">
        <f t="shared" ref="G223:H225" si="20">H224</f>
        <v>0</v>
      </c>
      <c r="I223" s="104">
        <f t="shared" si="18"/>
        <v>0</v>
      </c>
    </row>
    <row r="224" spans="1:9" s="46" customFormat="1" ht="34.5" customHeight="1" outlineLevel="4" x14ac:dyDescent="0.2">
      <c r="A224" s="71" t="s">
        <v>71</v>
      </c>
      <c r="B224" s="6" t="s">
        <v>176</v>
      </c>
      <c r="C224" s="54" t="s">
        <v>79</v>
      </c>
      <c r="D224" s="54" t="s">
        <v>80</v>
      </c>
      <c r="E224" s="54" t="s">
        <v>72</v>
      </c>
      <c r="F224" s="54" t="s">
        <v>2</v>
      </c>
      <c r="G224" s="52">
        <f t="shared" si="20"/>
        <v>324127.09000000003</v>
      </c>
      <c r="H224" s="52">
        <f t="shared" si="20"/>
        <v>0</v>
      </c>
      <c r="I224" s="104">
        <f t="shared" si="18"/>
        <v>0</v>
      </c>
    </row>
    <row r="225" spans="1:9" s="46" customFormat="1" ht="55.5" customHeight="1" outlineLevel="4" x14ac:dyDescent="0.2">
      <c r="A225" s="55" t="s">
        <v>55</v>
      </c>
      <c r="B225" s="6" t="s">
        <v>176</v>
      </c>
      <c r="C225" s="54" t="s">
        <v>79</v>
      </c>
      <c r="D225" s="54" t="s">
        <v>80</v>
      </c>
      <c r="E225" s="54" t="s">
        <v>99</v>
      </c>
      <c r="F225" s="54" t="s">
        <v>2</v>
      </c>
      <c r="G225" s="52">
        <f t="shared" si="20"/>
        <v>324127.09000000003</v>
      </c>
      <c r="H225" s="52">
        <f t="shared" si="20"/>
        <v>0</v>
      </c>
      <c r="I225" s="104">
        <f t="shared" si="18"/>
        <v>0</v>
      </c>
    </row>
    <row r="226" spans="1:9" ht="32.25" customHeight="1" outlineLevel="4" x14ac:dyDescent="0.2">
      <c r="A226" s="30" t="s">
        <v>163</v>
      </c>
      <c r="B226" s="31" t="s">
        <v>176</v>
      </c>
      <c r="C226" s="36" t="s">
        <v>79</v>
      </c>
      <c r="D226" s="36" t="s">
        <v>80</v>
      </c>
      <c r="E226" s="36" t="s">
        <v>99</v>
      </c>
      <c r="F226" s="36" t="s">
        <v>81</v>
      </c>
      <c r="G226" s="19">
        <f>G227</f>
        <v>324127.09000000003</v>
      </c>
      <c r="H226" s="19">
        <f>H227</f>
        <v>0</v>
      </c>
      <c r="I226" s="103">
        <f t="shared" si="18"/>
        <v>0</v>
      </c>
    </row>
    <row r="227" spans="1:9" ht="33" customHeight="1" outlineLevel="2" x14ac:dyDescent="0.2">
      <c r="A227" s="35" t="s">
        <v>82</v>
      </c>
      <c r="B227" s="31" t="s">
        <v>176</v>
      </c>
      <c r="C227" s="36" t="s">
        <v>79</v>
      </c>
      <c r="D227" s="36" t="s">
        <v>80</v>
      </c>
      <c r="E227" s="36" t="s">
        <v>99</v>
      </c>
      <c r="F227" s="36" t="s">
        <v>9</v>
      </c>
      <c r="G227" s="19">
        <f>G228</f>
        <v>324127.09000000003</v>
      </c>
      <c r="H227" s="19">
        <f>H228</f>
        <v>0</v>
      </c>
      <c r="I227" s="103">
        <f t="shared" si="18"/>
        <v>0</v>
      </c>
    </row>
    <row r="228" spans="1:9" ht="33" customHeight="1" outlineLevel="2" x14ac:dyDescent="0.2">
      <c r="A228" s="35" t="s">
        <v>418</v>
      </c>
      <c r="B228" s="31" t="s">
        <v>176</v>
      </c>
      <c r="C228" s="36" t="s">
        <v>79</v>
      </c>
      <c r="D228" s="36" t="s">
        <v>80</v>
      </c>
      <c r="E228" s="36" t="s">
        <v>99</v>
      </c>
      <c r="F228" s="36" t="s">
        <v>392</v>
      </c>
      <c r="G228" s="19">
        <v>324127.09000000003</v>
      </c>
      <c r="H228" s="28">
        <v>0</v>
      </c>
      <c r="I228" s="103">
        <f t="shared" si="18"/>
        <v>0</v>
      </c>
    </row>
    <row r="229" spans="1:9" s="61" customFormat="1" ht="26.25" customHeight="1" outlineLevel="2" x14ac:dyDescent="0.2">
      <c r="A229" s="56" t="s">
        <v>57</v>
      </c>
      <c r="B229" s="57" t="s">
        <v>176</v>
      </c>
      <c r="C229" s="59" t="s">
        <v>79</v>
      </c>
      <c r="D229" s="59" t="s">
        <v>100</v>
      </c>
      <c r="E229" s="59" t="s">
        <v>68</v>
      </c>
      <c r="F229" s="59" t="s">
        <v>2</v>
      </c>
      <c r="G229" s="60">
        <f>G230+G236</f>
        <v>3903387.08</v>
      </c>
      <c r="H229" s="60">
        <f>H230+H236</f>
        <v>2820914</v>
      </c>
      <c r="I229" s="102">
        <f t="shared" si="18"/>
        <v>72.268364427747201</v>
      </c>
    </row>
    <row r="230" spans="1:9" s="46" customFormat="1" ht="44.25" customHeight="1" outlineLevel="2" x14ac:dyDescent="0.2">
      <c r="A230" s="70" t="s">
        <v>264</v>
      </c>
      <c r="B230" s="6" t="s">
        <v>176</v>
      </c>
      <c r="C230" s="54" t="s">
        <v>79</v>
      </c>
      <c r="D230" s="54" t="s">
        <v>100</v>
      </c>
      <c r="E230" s="54" t="s">
        <v>170</v>
      </c>
      <c r="F230" s="54" t="s">
        <v>2</v>
      </c>
      <c r="G230" s="52">
        <f t="shared" ref="G230:H232" si="21">G231</f>
        <v>3900000</v>
      </c>
      <c r="H230" s="52">
        <f t="shared" si="21"/>
        <v>2820914</v>
      </c>
      <c r="I230" s="104">
        <f t="shared" si="18"/>
        <v>72.331128205128209</v>
      </c>
    </row>
    <row r="231" spans="1:9" s="46" customFormat="1" ht="44.25" customHeight="1" outlineLevel="2" x14ac:dyDescent="0.2">
      <c r="A231" s="70" t="s">
        <v>265</v>
      </c>
      <c r="B231" s="6" t="s">
        <v>176</v>
      </c>
      <c r="C231" s="54" t="s">
        <v>79</v>
      </c>
      <c r="D231" s="54" t="s">
        <v>100</v>
      </c>
      <c r="E231" s="54" t="s">
        <v>171</v>
      </c>
      <c r="F231" s="54" t="s">
        <v>2</v>
      </c>
      <c r="G231" s="52">
        <f t="shared" si="21"/>
        <v>3900000</v>
      </c>
      <c r="H231" s="52">
        <f t="shared" si="21"/>
        <v>2820914</v>
      </c>
      <c r="I231" s="104">
        <f t="shared" si="18"/>
        <v>72.331128205128209</v>
      </c>
    </row>
    <row r="232" spans="1:9" s="46" customFormat="1" ht="35.25" customHeight="1" outlineLevel="2" x14ac:dyDescent="0.2">
      <c r="A232" s="71" t="s">
        <v>58</v>
      </c>
      <c r="B232" s="6" t="s">
        <v>176</v>
      </c>
      <c r="C232" s="54" t="s">
        <v>79</v>
      </c>
      <c r="D232" s="54" t="s">
        <v>100</v>
      </c>
      <c r="E232" s="69" t="s">
        <v>172</v>
      </c>
      <c r="F232" s="54" t="s">
        <v>2</v>
      </c>
      <c r="G232" s="52">
        <f t="shared" si="21"/>
        <v>3900000</v>
      </c>
      <c r="H232" s="52">
        <f t="shared" si="21"/>
        <v>2820914</v>
      </c>
      <c r="I232" s="104">
        <f t="shared" si="18"/>
        <v>72.331128205128209</v>
      </c>
    </row>
    <row r="233" spans="1:9" s="46" customFormat="1" ht="21.75" customHeight="1" outlineLevel="2" x14ac:dyDescent="0.2">
      <c r="A233" s="71" t="s">
        <v>84</v>
      </c>
      <c r="B233" s="6" t="s">
        <v>176</v>
      </c>
      <c r="C233" s="54" t="s">
        <v>79</v>
      </c>
      <c r="D233" s="54" t="s">
        <v>100</v>
      </c>
      <c r="E233" s="69" t="s">
        <v>172</v>
      </c>
      <c r="F233" s="54" t="s">
        <v>85</v>
      </c>
      <c r="G233" s="52">
        <f>G234</f>
        <v>3900000</v>
      </c>
      <c r="H233" s="52">
        <f>H234</f>
        <v>2820914</v>
      </c>
      <c r="I233" s="104">
        <f t="shared" si="18"/>
        <v>72.331128205128209</v>
      </c>
    </row>
    <row r="234" spans="1:9" s="46" customFormat="1" ht="51" customHeight="1" outlineLevel="2" x14ac:dyDescent="0.2">
      <c r="A234" s="50" t="s">
        <v>380</v>
      </c>
      <c r="B234" s="6" t="s">
        <v>176</v>
      </c>
      <c r="C234" s="54" t="s">
        <v>79</v>
      </c>
      <c r="D234" s="54" t="s">
        <v>100</v>
      </c>
      <c r="E234" s="69" t="s">
        <v>172</v>
      </c>
      <c r="F234" s="54" t="s">
        <v>59</v>
      </c>
      <c r="G234" s="52">
        <f>G235</f>
        <v>3900000</v>
      </c>
      <c r="H234" s="52">
        <f>H235</f>
        <v>2820914</v>
      </c>
      <c r="I234" s="104">
        <f t="shared" si="18"/>
        <v>72.331128205128209</v>
      </c>
    </row>
    <row r="235" spans="1:9" s="46" customFormat="1" ht="58.5" customHeight="1" outlineLevel="2" x14ac:dyDescent="0.2">
      <c r="A235" s="50" t="s">
        <v>428</v>
      </c>
      <c r="B235" s="6" t="s">
        <v>176</v>
      </c>
      <c r="C235" s="54" t="s">
        <v>79</v>
      </c>
      <c r="D235" s="54" t="s">
        <v>100</v>
      </c>
      <c r="E235" s="69" t="s">
        <v>172</v>
      </c>
      <c r="F235" s="54" t="s">
        <v>400</v>
      </c>
      <c r="G235" s="52">
        <v>3900000</v>
      </c>
      <c r="H235" s="53">
        <v>2820914</v>
      </c>
      <c r="I235" s="104">
        <f t="shared" si="18"/>
        <v>72.331128205128209</v>
      </c>
    </row>
    <row r="236" spans="1:9" s="46" customFormat="1" ht="31.5" customHeight="1" outlineLevel="2" x14ac:dyDescent="0.2">
      <c r="A236" s="50" t="s">
        <v>4</v>
      </c>
      <c r="B236" s="6" t="s">
        <v>176</v>
      </c>
      <c r="C236" s="54" t="s">
        <v>79</v>
      </c>
      <c r="D236" s="54" t="s">
        <v>100</v>
      </c>
      <c r="E236" s="69" t="s">
        <v>70</v>
      </c>
      <c r="F236" s="54" t="s">
        <v>2</v>
      </c>
      <c r="G236" s="52">
        <f t="shared" ref="G236:H240" si="22">G237</f>
        <v>3387.08</v>
      </c>
      <c r="H236" s="52">
        <f t="shared" si="22"/>
        <v>0</v>
      </c>
      <c r="I236" s="104">
        <f t="shared" si="18"/>
        <v>0</v>
      </c>
    </row>
    <row r="237" spans="1:9" s="46" customFormat="1" ht="33" customHeight="1" outlineLevel="2" x14ac:dyDescent="0.2">
      <c r="A237" s="50" t="s">
        <v>71</v>
      </c>
      <c r="B237" s="6" t="s">
        <v>176</v>
      </c>
      <c r="C237" s="54" t="s">
        <v>79</v>
      </c>
      <c r="D237" s="54" t="s">
        <v>100</v>
      </c>
      <c r="E237" s="69" t="s">
        <v>72</v>
      </c>
      <c r="F237" s="54" t="s">
        <v>2</v>
      </c>
      <c r="G237" s="52">
        <f t="shared" si="22"/>
        <v>3387.08</v>
      </c>
      <c r="H237" s="52">
        <f t="shared" si="22"/>
        <v>0</v>
      </c>
      <c r="I237" s="104">
        <f t="shared" si="18"/>
        <v>0</v>
      </c>
    </row>
    <row r="238" spans="1:9" s="46" customFormat="1" ht="84" customHeight="1" outlineLevel="2" x14ac:dyDescent="0.2">
      <c r="A238" s="55" t="s">
        <v>266</v>
      </c>
      <c r="B238" s="6" t="s">
        <v>176</v>
      </c>
      <c r="C238" s="54" t="s">
        <v>79</v>
      </c>
      <c r="D238" s="54" t="s">
        <v>100</v>
      </c>
      <c r="E238" s="69" t="s">
        <v>199</v>
      </c>
      <c r="F238" s="54" t="s">
        <v>2</v>
      </c>
      <c r="G238" s="52">
        <f t="shared" si="22"/>
        <v>3387.08</v>
      </c>
      <c r="H238" s="52">
        <f t="shared" si="22"/>
        <v>0</v>
      </c>
      <c r="I238" s="104">
        <f t="shared" si="18"/>
        <v>0</v>
      </c>
    </row>
    <row r="239" spans="1:9" s="46" customFormat="1" ht="39.75" customHeight="1" outlineLevel="2" x14ac:dyDescent="0.2">
      <c r="A239" s="50" t="s">
        <v>163</v>
      </c>
      <c r="B239" s="6" t="s">
        <v>176</v>
      </c>
      <c r="C239" s="54" t="s">
        <v>79</v>
      </c>
      <c r="D239" s="54" t="s">
        <v>100</v>
      </c>
      <c r="E239" s="69" t="s">
        <v>199</v>
      </c>
      <c r="F239" s="54" t="s">
        <v>81</v>
      </c>
      <c r="G239" s="52">
        <f t="shared" si="22"/>
        <v>3387.08</v>
      </c>
      <c r="H239" s="52">
        <f t="shared" si="22"/>
        <v>0</v>
      </c>
      <c r="I239" s="104">
        <f t="shared" ref="I239:I290" si="23">H239/G239*100</f>
        <v>0</v>
      </c>
    </row>
    <row r="240" spans="1:9" s="46" customFormat="1" ht="39.75" customHeight="1" outlineLevel="2" x14ac:dyDescent="0.2">
      <c r="A240" s="50" t="s">
        <v>82</v>
      </c>
      <c r="B240" s="6" t="s">
        <v>176</v>
      </c>
      <c r="C240" s="54" t="s">
        <v>79</v>
      </c>
      <c r="D240" s="54" t="s">
        <v>100</v>
      </c>
      <c r="E240" s="69" t="s">
        <v>199</v>
      </c>
      <c r="F240" s="54" t="s">
        <v>9</v>
      </c>
      <c r="G240" s="52">
        <f t="shared" si="22"/>
        <v>3387.08</v>
      </c>
      <c r="H240" s="52">
        <f t="shared" si="22"/>
        <v>0</v>
      </c>
      <c r="I240" s="104">
        <f t="shared" si="23"/>
        <v>0</v>
      </c>
    </row>
    <row r="241" spans="1:9" ht="39.75" customHeight="1" outlineLevel="2" x14ac:dyDescent="0.2">
      <c r="A241" s="35" t="s">
        <v>418</v>
      </c>
      <c r="B241" s="31" t="s">
        <v>176</v>
      </c>
      <c r="C241" s="36" t="s">
        <v>79</v>
      </c>
      <c r="D241" s="36" t="s">
        <v>100</v>
      </c>
      <c r="E241" s="38" t="s">
        <v>199</v>
      </c>
      <c r="F241" s="36" t="s">
        <v>392</v>
      </c>
      <c r="G241" s="19">
        <v>3387.08</v>
      </c>
      <c r="H241" s="28">
        <v>0</v>
      </c>
      <c r="I241" s="103">
        <f t="shared" si="23"/>
        <v>0</v>
      </c>
    </row>
    <row r="242" spans="1:9" s="61" customFormat="1" ht="25.5" customHeight="1" outlineLevel="2" x14ac:dyDescent="0.2">
      <c r="A242" s="56" t="s">
        <v>60</v>
      </c>
      <c r="B242" s="57" t="s">
        <v>176</v>
      </c>
      <c r="C242" s="59" t="s">
        <v>79</v>
      </c>
      <c r="D242" s="59" t="s">
        <v>101</v>
      </c>
      <c r="E242" s="59" t="s">
        <v>68</v>
      </c>
      <c r="F242" s="59" t="s">
        <v>2</v>
      </c>
      <c r="G242" s="60">
        <f>G243</f>
        <v>57490381.320000008</v>
      </c>
      <c r="H242" s="60">
        <f>H243</f>
        <v>43065924.299999997</v>
      </c>
      <c r="I242" s="102">
        <f t="shared" si="23"/>
        <v>74.90979066617885</v>
      </c>
    </row>
    <row r="243" spans="1:9" s="46" customFormat="1" ht="33.75" customHeight="1" outlineLevel="2" x14ac:dyDescent="0.2">
      <c r="A243" s="55" t="s">
        <v>267</v>
      </c>
      <c r="B243" s="6" t="s">
        <v>176</v>
      </c>
      <c r="C243" s="54" t="s">
        <v>79</v>
      </c>
      <c r="D243" s="54" t="s">
        <v>101</v>
      </c>
      <c r="E243" s="54" t="s">
        <v>102</v>
      </c>
      <c r="F243" s="54" t="s">
        <v>2</v>
      </c>
      <c r="G243" s="52">
        <f>G244+G248+G252+G257+G261+G265</f>
        <v>57490381.320000008</v>
      </c>
      <c r="H243" s="52">
        <f>H244+H248+H252+H257+H261+H265</f>
        <v>43065924.299999997</v>
      </c>
      <c r="I243" s="104">
        <f t="shared" si="23"/>
        <v>74.90979066617885</v>
      </c>
    </row>
    <row r="244" spans="1:9" s="46" customFormat="1" ht="32.25" customHeight="1" outlineLevel="3" x14ac:dyDescent="0.2">
      <c r="A244" s="50" t="s">
        <v>152</v>
      </c>
      <c r="B244" s="6" t="s">
        <v>176</v>
      </c>
      <c r="C244" s="54" t="s">
        <v>79</v>
      </c>
      <c r="D244" s="54" t="s">
        <v>101</v>
      </c>
      <c r="E244" s="54" t="s">
        <v>103</v>
      </c>
      <c r="F244" s="54" t="s">
        <v>2</v>
      </c>
      <c r="G244" s="52">
        <f t="shared" ref="G244:H244" si="24">G245</f>
        <v>10967531.52</v>
      </c>
      <c r="H244" s="52">
        <f t="shared" si="24"/>
        <v>9508917.4600000009</v>
      </c>
      <c r="I244" s="104">
        <f t="shared" si="23"/>
        <v>86.700616657995269</v>
      </c>
    </row>
    <row r="245" spans="1:9" ht="33" customHeight="1" x14ac:dyDescent="0.2">
      <c r="A245" s="30" t="s">
        <v>163</v>
      </c>
      <c r="B245" s="31" t="s">
        <v>176</v>
      </c>
      <c r="C245" s="36" t="s">
        <v>79</v>
      </c>
      <c r="D245" s="36" t="s">
        <v>101</v>
      </c>
      <c r="E245" s="36" t="s">
        <v>103</v>
      </c>
      <c r="F245" s="36" t="s">
        <v>81</v>
      </c>
      <c r="G245" s="19">
        <f>G246</f>
        <v>10967531.52</v>
      </c>
      <c r="H245" s="19">
        <f>H246</f>
        <v>9508917.4600000009</v>
      </c>
      <c r="I245" s="103">
        <f t="shared" si="23"/>
        <v>86.700616657995269</v>
      </c>
    </row>
    <row r="246" spans="1:9" ht="30.75" customHeight="1" outlineLevel="5" x14ac:dyDescent="0.2">
      <c r="A246" s="35" t="s">
        <v>82</v>
      </c>
      <c r="B246" s="31" t="s">
        <v>176</v>
      </c>
      <c r="C246" s="36" t="s">
        <v>79</v>
      </c>
      <c r="D246" s="36" t="s">
        <v>101</v>
      </c>
      <c r="E246" s="36" t="s">
        <v>103</v>
      </c>
      <c r="F246" s="36" t="s">
        <v>9</v>
      </c>
      <c r="G246" s="19">
        <f>G247</f>
        <v>10967531.52</v>
      </c>
      <c r="H246" s="19">
        <f>H247</f>
        <v>9508917.4600000009</v>
      </c>
      <c r="I246" s="103">
        <f t="shared" si="23"/>
        <v>86.700616657995269</v>
      </c>
    </row>
    <row r="247" spans="1:9" ht="30.75" customHeight="1" outlineLevel="5" x14ac:dyDescent="0.2">
      <c r="A247" s="35" t="s">
        <v>418</v>
      </c>
      <c r="B247" s="31" t="s">
        <v>176</v>
      </c>
      <c r="C247" s="36" t="s">
        <v>79</v>
      </c>
      <c r="D247" s="36" t="s">
        <v>101</v>
      </c>
      <c r="E247" s="36" t="s">
        <v>103</v>
      </c>
      <c r="F247" s="36" t="s">
        <v>392</v>
      </c>
      <c r="G247" s="19">
        <v>10967531.52</v>
      </c>
      <c r="H247" s="28">
        <v>9508917.4600000009</v>
      </c>
      <c r="I247" s="103">
        <f t="shared" si="23"/>
        <v>86.700616657995269</v>
      </c>
    </row>
    <row r="248" spans="1:9" s="46" customFormat="1" ht="30.75" customHeight="1" outlineLevel="5" x14ac:dyDescent="0.2">
      <c r="A248" s="50" t="s">
        <v>363</v>
      </c>
      <c r="B248" s="6" t="s">
        <v>176</v>
      </c>
      <c r="C248" s="54" t="s">
        <v>79</v>
      </c>
      <c r="D248" s="54" t="s">
        <v>101</v>
      </c>
      <c r="E248" s="54" t="s">
        <v>362</v>
      </c>
      <c r="F248" s="54" t="s">
        <v>2</v>
      </c>
      <c r="G248" s="52">
        <f t="shared" ref="G248:H250" si="25">G249</f>
        <v>13800000</v>
      </c>
      <c r="H248" s="52">
        <f t="shared" si="25"/>
        <v>12992250</v>
      </c>
      <c r="I248" s="104">
        <f t="shared" si="23"/>
        <v>94.146739130434781</v>
      </c>
    </row>
    <row r="249" spans="1:9" ht="39" customHeight="1" outlineLevel="5" x14ac:dyDescent="0.2">
      <c r="A249" s="30" t="s">
        <v>163</v>
      </c>
      <c r="B249" s="31" t="s">
        <v>176</v>
      </c>
      <c r="C249" s="36" t="s">
        <v>79</v>
      </c>
      <c r="D249" s="36" t="s">
        <v>101</v>
      </c>
      <c r="E249" s="36" t="s">
        <v>362</v>
      </c>
      <c r="F249" s="36" t="s">
        <v>81</v>
      </c>
      <c r="G249" s="19">
        <f t="shared" si="25"/>
        <v>13800000</v>
      </c>
      <c r="H249" s="19">
        <f t="shared" si="25"/>
        <v>12992250</v>
      </c>
      <c r="I249" s="103">
        <f t="shared" si="23"/>
        <v>94.146739130434781</v>
      </c>
    </row>
    <row r="250" spans="1:9" ht="36" customHeight="1" outlineLevel="5" x14ac:dyDescent="0.2">
      <c r="A250" s="30" t="s">
        <v>82</v>
      </c>
      <c r="B250" s="31" t="s">
        <v>176</v>
      </c>
      <c r="C250" s="36" t="s">
        <v>79</v>
      </c>
      <c r="D250" s="36" t="s">
        <v>101</v>
      </c>
      <c r="E250" s="36" t="s">
        <v>362</v>
      </c>
      <c r="F250" s="36" t="s">
        <v>9</v>
      </c>
      <c r="G250" s="19">
        <f t="shared" si="25"/>
        <v>13800000</v>
      </c>
      <c r="H250" s="19">
        <f t="shared" si="25"/>
        <v>12992250</v>
      </c>
      <c r="I250" s="103">
        <f t="shared" si="23"/>
        <v>94.146739130434781</v>
      </c>
    </row>
    <row r="251" spans="1:9" ht="36" customHeight="1" outlineLevel="5" x14ac:dyDescent="0.2">
      <c r="A251" s="30" t="s">
        <v>418</v>
      </c>
      <c r="B251" s="31" t="s">
        <v>176</v>
      </c>
      <c r="C251" s="36" t="s">
        <v>79</v>
      </c>
      <c r="D251" s="36" t="s">
        <v>101</v>
      </c>
      <c r="E251" s="36" t="s">
        <v>362</v>
      </c>
      <c r="F251" s="36" t="s">
        <v>392</v>
      </c>
      <c r="G251" s="19">
        <v>13800000</v>
      </c>
      <c r="H251" s="28">
        <v>12992250</v>
      </c>
      <c r="I251" s="103">
        <f t="shared" si="23"/>
        <v>94.146739130434781</v>
      </c>
    </row>
    <row r="252" spans="1:9" s="46" customFormat="1" ht="89.25" customHeight="1" outlineLevel="5" x14ac:dyDescent="0.2">
      <c r="A252" s="55" t="s">
        <v>191</v>
      </c>
      <c r="B252" s="6" t="s">
        <v>176</v>
      </c>
      <c r="C252" s="54" t="s">
        <v>79</v>
      </c>
      <c r="D252" s="54" t="s">
        <v>101</v>
      </c>
      <c r="E252" s="54" t="s">
        <v>192</v>
      </c>
      <c r="F252" s="54" t="s">
        <v>2</v>
      </c>
      <c r="G252" s="52">
        <f t="shared" ref="G252:H253" si="26">G253</f>
        <v>11520634.32</v>
      </c>
      <c r="H252" s="52">
        <f t="shared" si="26"/>
        <v>0</v>
      </c>
      <c r="I252" s="104">
        <f t="shared" si="23"/>
        <v>0</v>
      </c>
    </row>
    <row r="253" spans="1:9" s="46" customFormat="1" ht="36.75" customHeight="1" outlineLevel="5" x14ac:dyDescent="0.2">
      <c r="A253" s="55" t="s">
        <v>364</v>
      </c>
      <c r="B253" s="6" t="s">
        <v>176</v>
      </c>
      <c r="C253" s="54" t="s">
        <v>79</v>
      </c>
      <c r="D253" s="54" t="s">
        <v>101</v>
      </c>
      <c r="E253" s="54" t="s">
        <v>192</v>
      </c>
      <c r="F253" s="54" t="s">
        <v>194</v>
      </c>
      <c r="G253" s="52">
        <f t="shared" si="26"/>
        <v>11520634.32</v>
      </c>
      <c r="H253" s="52">
        <f t="shared" si="26"/>
        <v>0</v>
      </c>
      <c r="I253" s="104">
        <f t="shared" si="23"/>
        <v>0</v>
      </c>
    </row>
    <row r="254" spans="1:9" s="46" customFormat="1" ht="38.25" customHeight="1" outlineLevel="5" x14ac:dyDescent="0.2">
      <c r="A254" s="55" t="s">
        <v>195</v>
      </c>
      <c r="B254" s="6" t="s">
        <v>176</v>
      </c>
      <c r="C254" s="54" t="s">
        <v>79</v>
      </c>
      <c r="D254" s="54" t="s">
        <v>101</v>
      </c>
      <c r="E254" s="54" t="s">
        <v>192</v>
      </c>
      <c r="F254" s="54" t="s">
        <v>196</v>
      </c>
      <c r="G254" s="52">
        <f>G256+G255</f>
        <v>11520634.32</v>
      </c>
      <c r="H254" s="52">
        <f>H256</f>
        <v>0</v>
      </c>
      <c r="I254" s="104">
        <f t="shared" si="23"/>
        <v>0</v>
      </c>
    </row>
    <row r="255" spans="1:9" s="46" customFormat="1" ht="38.25" customHeight="1" outlineLevel="5" x14ac:dyDescent="0.2">
      <c r="A255" s="55" t="s">
        <v>424</v>
      </c>
      <c r="B255" s="6" t="s">
        <v>176</v>
      </c>
      <c r="C255" s="54" t="s">
        <v>79</v>
      </c>
      <c r="D255" s="54" t="s">
        <v>101</v>
      </c>
      <c r="E255" s="54" t="s">
        <v>192</v>
      </c>
      <c r="F255" s="54" t="s">
        <v>402</v>
      </c>
      <c r="G255" s="52">
        <v>6542804.1100000003</v>
      </c>
      <c r="H255" s="52">
        <v>0</v>
      </c>
      <c r="I255" s="104">
        <f t="shared" si="23"/>
        <v>0</v>
      </c>
    </row>
    <row r="256" spans="1:9" s="46" customFormat="1" ht="38.25" customHeight="1" outlineLevel="5" x14ac:dyDescent="0.2">
      <c r="A256" s="55" t="s">
        <v>424</v>
      </c>
      <c r="B256" s="6" t="s">
        <v>176</v>
      </c>
      <c r="C256" s="54" t="s">
        <v>79</v>
      </c>
      <c r="D256" s="54" t="s">
        <v>101</v>
      </c>
      <c r="E256" s="54" t="s">
        <v>192</v>
      </c>
      <c r="F256" s="54" t="s">
        <v>402</v>
      </c>
      <c r="G256" s="52">
        <v>4977830.21</v>
      </c>
      <c r="H256" s="53">
        <v>0</v>
      </c>
      <c r="I256" s="104">
        <f t="shared" si="23"/>
        <v>0</v>
      </c>
    </row>
    <row r="257" spans="1:9" s="46" customFormat="1" ht="49.5" customHeight="1" outlineLevel="5" x14ac:dyDescent="0.2">
      <c r="A257" s="55" t="s">
        <v>189</v>
      </c>
      <c r="B257" s="6" t="s">
        <v>176</v>
      </c>
      <c r="C257" s="54" t="s">
        <v>79</v>
      </c>
      <c r="D257" s="54" t="s">
        <v>101</v>
      </c>
      <c r="E257" s="54" t="s">
        <v>190</v>
      </c>
      <c r="F257" s="54" t="s">
        <v>2</v>
      </c>
      <c r="G257" s="52">
        <f t="shared" ref="G257:H259" si="27">G258</f>
        <v>20000000</v>
      </c>
      <c r="H257" s="52">
        <f t="shared" si="27"/>
        <v>19947814.109999999</v>
      </c>
      <c r="I257" s="104">
        <f t="shared" si="23"/>
        <v>99.739070549999994</v>
      </c>
    </row>
    <row r="258" spans="1:9" ht="35.25" customHeight="1" outlineLevel="5" x14ac:dyDescent="0.2">
      <c r="A258" s="30" t="s">
        <v>163</v>
      </c>
      <c r="B258" s="31" t="s">
        <v>176</v>
      </c>
      <c r="C258" s="36" t="s">
        <v>79</v>
      </c>
      <c r="D258" s="36" t="s">
        <v>101</v>
      </c>
      <c r="E258" s="36" t="s">
        <v>190</v>
      </c>
      <c r="F258" s="36" t="s">
        <v>81</v>
      </c>
      <c r="G258" s="19">
        <f t="shared" si="27"/>
        <v>20000000</v>
      </c>
      <c r="H258" s="19">
        <f t="shared" si="27"/>
        <v>19947814.109999999</v>
      </c>
      <c r="I258" s="103">
        <f t="shared" si="23"/>
        <v>99.739070549999994</v>
      </c>
    </row>
    <row r="259" spans="1:9" ht="35.25" customHeight="1" outlineLevel="5" x14ac:dyDescent="0.2">
      <c r="A259" s="30" t="s">
        <v>82</v>
      </c>
      <c r="B259" s="31" t="s">
        <v>176</v>
      </c>
      <c r="C259" s="36" t="s">
        <v>79</v>
      </c>
      <c r="D259" s="36" t="s">
        <v>101</v>
      </c>
      <c r="E259" s="36" t="s">
        <v>190</v>
      </c>
      <c r="F259" s="36" t="s">
        <v>9</v>
      </c>
      <c r="G259" s="19">
        <f t="shared" si="27"/>
        <v>20000000</v>
      </c>
      <c r="H259" s="19">
        <f t="shared" si="27"/>
        <v>19947814.109999999</v>
      </c>
      <c r="I259" s="103">
        <f t="shared" si="23"/>
        <v>99.739070549999994</v>
      </c>
    </row>
    <row r="260" spans="1:9" ht="35.25" customHeight="1" outlineLevel="5" x14ac:dyDescent="0.2">
      <c r="A260" s="30" t="s">
        <v>418</v>
      </c>
      <c r="B260" s="31" t="s">
        <v>176</v>
      </c>
      <c r="C260" s="36" t="s">
        <v>79</v>
      </c>
      <c r="D260" s="36" t="s">
        <v>101</v>
      </c>
      <c r="E260" s="36" t="s">
        <v>190</v>
      </c>
      <c r="F260" s="36" t="s">
        <v>392</v>
      </c>
      <c r="G260" s="19">
        <v>20000000</v>
      </c>
      <c r="H260" s="28">
        <v>19947814.109999999</v>
      </c>
      <c r="I260" s="103">
        <f t="shared" si="23"/>
        <v>99.739070549999994</v>
      </c>
    </row>
    <row r="261" spans="1:9" s="46" customFormat="1" ht="90.75" customHeight="1" outlineLevel="5" x14ac:dyDescent="0.2">
      <c r="A261" s="55" t="s">
        <v>327</v>
      </c>
      <c r="B261" s="6" t="s">
        <v>176</v>
      </c>
      <c r="C261" s="54" t="s">
        <v>79</v>
      </c>
      <c r="D261" s="54" t="s">
        <v>101</v>
      </c>
      <c r="E261" s="54" t="s">
        <v>326</v>
      </c>
      <c r="F261" s="54" t="s">
        <v>2</v>
      </c>
      <c r="G261" s="52">
        <f t="shared" ref="G261:H263" si="28">G262</f>
        <v>584247.67000000004</v>
      </c>
      <c r="H261" s="52">
        <f t="shared" si="28"/>
        <v>0</v>
      </c>
      <c r="I261" s="104">
        <f t="shared" si="23"/>
        <v>0</v>
      </c>
    </row>
    <row r="262" spans="1:9" ht="37.5" customHeight="1" outlineLevel="5" x14ac:dyDescent="0.2">
      <c r="A262" s="35" t="s">
        <v>364</v>
      </c>
      <c r="B262" s="31" t="s">
        <v>176</v>
      </c>
      <c r="C262" s="36" t="s">
        <v>79</v>
      </c>
      <c r="D262" s="36" t="s">
        <v>101</v>
      </c>
      <c r="E262" s="54" t="s">
        <v>326</v>
      </c>
      <c r="F262" s="36" t="s">
        <v>194</v>
      </c>
      <c r="G262" s="19">
        <f t="shared" si="28"/>
        <v>584247.67000000004</v>
      </c>
      <c r="H262" s="19">
        <f t="shared" si="28"/>
        <v>0</v>
      </c>
      <c r="I262" s="103">
        <f t="shared" si="23"/>
        <v>0</v>
      </c>
    </row>
    <row r="263" spans="1:9" ht="36" customHeight="1" outlineLevel="5" x14ac:dyDescent="0.2">
      <c r="A263" s="35" t="s">
        <v>195</v>
      </c>
      <c r="B263" s="31" t="s">
        <v>176</v>
      </c>
      <c r="C263" s="36" t="s">
        <v>79</v>
      </c>
      <c r="D263" s="36" t="s">
        <v>101</v>
      </c>
      <c r="E263" s="54" t="s">
        <v>326</v>
      </c>
      <c r="F263" s="36" t="s">
        <v>196</v>
      </c>
      <c r="G263" s="19">
        <f>G264</f>
        <v>584247.67000000004</v>
      </c>
      <c r="H263" s="19">
        <f t="shared" si="28"/>
        <v>0</v>
      </c>
      <c r="I263" s="103">
        <f t="shared" si="23"/>
        <v>0</v>
      </c>
    </row>
    <row r="264" spans="1:9" ht="36" customHeight="1" outlineLevel="5" x14ac:dyDescent="0.2">
      <c r="A264" s="35" t="s">
        <v>424</v>
      </c>
      <c r="B264" s="31" t="s">
        <v>176</v>
      </c>
      <c r="C264" s="36" t="s">
        <v>79</v>
      </c>
      <c r="D264" s="36" t="s">
        <v>101</v>
      </c>
      <c r="E264" s="54" t="s">
        <v>326</v>
      </c>
      <c r="F264" s="36" t="s">
        <v>402</v>
      </c>
      <c r="G264" s="19">
        <v>584247.67000000004</v>
      </c>
      <c r="H264" s="28">
        <v>0</v>
      </c>
      <c r="I264" s="103">
        <f t="shared" si="23"/>
        <v>0</v>
      </c>
    </row>
    <row r="265" spans="1:9" s="46" customFormat="1" ht="46.5" customHeight="1" outlineLevel="5" x14ac:dyDescent="0.2">
      <c r="A265" s="55" t="s">
        <v>329</v>
      </c>
      <c r="B265" s="6" t="s">
        <v>176</v>
      </c>
      <c r="C265" s="54" t="s">
        <v>79</v>
      </c>
      <c r="D265" s="54" t="s">
        <v>101</v>
      </c>
      <c r="E265" s="54" t="s">
        <v>328</v>
      </c>
      <c r="F265" s="54" t="s">
        <v>2</v>
      </c>
      <c r="G265" s="52">
        <f t="shared" ref="G265:H267" si="29">G266</f>
        <v>617967.81000000006</v>
      </c>
      <c r="H265" s="52">
        <f t="shared" si="29"/>
        <v>616942.73</v>
      </c>
      <c r="I265" s="104">
        <f t="shared" si="23"/>
        <v>99.834120809625986</v>
      </c>
    </row>
    <row r="266" spans="1:9" ht="34.5" customHeight="1" outlineLevel="5" x14ac:dyDescent="0.2">
      <c r="A266" s="35" t="s">
        <v>163</v>
      </c>
      <c r="B266" s="31" t="s">
        <v>176</v>
      </c>
      <c r="C266" s="36" t="s">
        <v>79</v>
      </c>
      <c r="D266" s="36" t="s">
        <v>101</v>
      </c>
      <c r="E266" s="36" t="s">
        <v>328</v>
      </c>
      <c r="F266" s="36" t="s">
        <v>81</v>
      </c>
      <c r="G266" s="19">
        <f t="shared" si="29"/>
        <v>617967.81000000006</v>
      </c>
      <c r="H266" s="19">
        <f t="shared" si="29"/>
        <v>616942.73</v>
      </c>
      <c r="I266" s="103">
        <f t="shared" si="23"/>
        <v>99.834120809625986</v>
      </c>
    </row>
    <row r="267" spans="1:9" ht="38.25" customHeight="1" outlineLevel="5" x14ac:dyDescent="0.2">
      <c r="A267" s="35" t="s">
        <v>82</v>
      </c>
      <c r="B267" s="31" t="s">
        <v>176</v>
      </c>
      <c r="C267" s="36" t="s">
        <v>79</v>
      </c>
      <c r="D267" s="36" t="s">
        <v>101</v>
      </c>
      <c r="E267" s="36" t="s">
        <v>328</v>
      </c>
      <c r="F267" s="36" t="s">
        <v>9</v>
      </c>
      <c r="G267" s="19">
        <f t="shared" si="29"/>
        <v>617967.81000000006</v>
      </c>
      <c r="H267" s="19">
        <f t="shared" si="29"/>
        <v>616942.73</v>
      </c>
      <c r="I267" s="103">
        <f t="shared" si="23"/>
        <v>99.834120809625986</v>
      </c>
    </row>
    <row r="268" spans="1:9" ht="38.25" customHeight="1" outlineLevel="5" x14ac:dyDescent="0.2">
      <c r="A268" s="35" t="s">
        <v>418</v>
      </c>
      <c r="B268" s="31" t="s">
        <v>176</v>
      </c>
      <c r="C268" s="36" t="s">
        <v>79</v>
      </c>
      <c r="D268" s="36" t="s">
        <v>101</v>
      </c>
      <c r="E268" s="36" t="s">
        <v>328</v>
      </c>
      <c r="F268" s="36" t="s">
        <v>392</v>
      </c>
      <c r="G268" s="19">
        <v>617967.81000000006</v>
      </c>
      <c r="H268" s="28">
        <v>616942.73</v>
      </c>
      <c r="I268" s="103">
        <f t="shared" si="23"/>
        <v>99.834120809625986</v>
      </c>
    </row>
    <row r="269" spans="1:9" s="61" customFormat="1" ht="24" customHeight="1" outlineLevel="5" x14ac:dyDescent="0.2">
      <c r="A269" s="56" t="s">
        <v>26</v>
      </c>
      <c r="B269" s="57" t="s">
        <v>176</v>
      </c>
      <c r="C269" s="59" t="s">
        <v>79</v>
      </c>
      <c r="D269" s="59" t="s">
        <v>104</v>
      </c>
      <c r="E269" s="59" t="s">
        <v>68</v>
      </c>
      <c r="F269" s="59" t="s">
        <v>2</v>
      </c>
      <c r="G269" s="60">
        <f>G270+G276</f>
        <v>370000</v>
      </c>
      <c r="H269" s="60">
        <f>H270+H276</f>
        <v>328925</v>
      </c>
      <c r="I269" s="102">
        <f t="shared" si="23"/>
        <v>88.898648648648646</v>
      </c>
    </row>
    <row r="270" spans="1:9" s="46" customFormat="1" ht="39" customHeight="1" outlineLevel="5" x14ac:dyDescent="0.2">
      <c r="A270" s="55" t="s">
        <v>262</v>
      </c>
      <c r="B270" s="6" t="s">
        <v>176</v>
      </c>
      <c r="C270" s="54" t="s">
        <v>79</v>
      </c>
      <c r="D270" s="54" t="s">
        <v>104</v>
      </c>
      <c r="E270" s="54" t="s">
        <v>150</v>
      </c>
      <c r="F270" s="54" t="s">
        <v>2</v>
      </c>
      <c r="G270" s="52">
        <f t="shared" ref="G270:H271" si="30">G271</f>
        <v>300000</v>
      </c>
      <c r="H270" s="52">
        <f t="shared" si="30"/>
        <v>258925</v>
      </c>
      <c r="I270" s="104">
        <f t="shared" si="23"/>
        <v>86.308333333333337</v>
      </c>
    </row>
    <row r="271" spans="1:9" s="46" customFormat="1" ht="45.75" customHeight="1" outlineLevel="5" x14ac:dyDescent="0.2">
      <c r="A271" s="55" t="s">
        <v>268</v>
      </c>
      <c r="B271" s="6" t="s">
        <v>176</v>
      </c>
      <c r="C271" s="54" t="s">
        <v>79</v>
      </c>
      <c r="D271" s="54" t="s">
        <v>104</v>
      </c>
      <c r="E271" s="54" t="s">
        <v>164</v>
      </c>
      <c r="F271" s="54" t="s">
        <v>2</v>
      </c>
      <c r="G271" s="52">
        <f t="shared" si="30"/>
        <v>300000</v>
      </c>
      <c r="H271" s="52">
        <f t="shared" si="30"/>
        <v>258925</v>
      </c>
      <c r="I271" s="104">
        <f t="shared" si="23"/>
        <v>86.308333333333337</v>
      </c>
    </row>
    <row r="272" spans="1:9" s="46" customFormat="1" ht="28.5" customHeight="1" outlineLevel="5" x14ac:dyDescent="0.2">
      <c r="A272" s="50" t="s">
        <v>385</v>
      </c>
      <c r="B272" s="6" t="s">
        <v>176</v>
      </c>
      <c r="C272" s="54" t="s">
        <v>79</v>
      </c>
      <c r="D272" s="54" t="s">
        <v>104</v>
      </c>
      <c r="E272" s="54" t="s">
        <v>232</v>
      </c>
      <c r="F272" s="54" t="s">
        <v>2</v>
      </c>
      <c r="G272" s="52">
        <f t="shared" ref="G272:H274" si="31">G273</f>
        <v>300000</v>
      </c>
      <c r="H272" s="52">
        <f t="shared" si="31"/>
        <v>258925</v>
      </c>
      <c r="I272" s="104">
        <f t="shared" si="23"/>
        <v>86.308333333333337</v>
      </c>
    </row>
    <row r="273" spans="1:9" s="46" customFormat="1" ht="36" customHeight="1" outlineLevel="5" x14ac:dyDescent="0.2">
      <c r="A273" s="55" t="s">
        <v>163</v>
      </c>
      <c r="B273" s="6" t="s">
        <v>176</v>
      </c>
      <c r="C273" s="54" t="s">
        <v>79</v>
      </c>
      <c r="D273" s="54" t="s">
        <v>104</v>
      </c>
      <c r="E273" s="54" t="s">
        <v>232</v>
      </c>
      <c r="F273" s="54" t="s">
        <v>81</v>
      </c>
      <c r="G273" s="52">
        <f t="shared" si="31"/>
        <v>300000</v>
      </c>
      <c r="H273" s="52">
        <f t="shared" si="31"/>
        <v>258925</v>
      </c>
      <c r="I273" s="104">
        <f t="shared" si="23"/>
        <v>86.308333333333337</v>
      </c>
    </row>
    <row r="274" spans="1:9" s="46" customFormat="1" ht="32.25" customHeight="1" outlineLevel="5" x14ac:dyDescent="0.2">
      <c r="A274" s="55" t="s">
        <v>82</v>
      </c>
      <c r="B274" s="6" t="s">
        <v>176</v>
      </c>
      <c r="C274" s="54" t="s">
        <v>79</v>
      </c>
      <c r="D274" s="54" t="s">
        <v>104</v>
      </c>
      <c r="E274" s="54" t="s">
        <v>232</v>
      </c>
      <c r="F274" s="54" t="s">
        <v>9</v>
      </c>
      <c r="G274" s="52">
        <f t="shared" si="31"/>
        <v>300000</v>
      </c>
      <c r="H274" s="52">
        <f t="shared" si="31"/>
        <v>258925</v>
      </c>
      <c r="I274" s="104">
        <f t="shared" si="23"/>
        <v>86.308333333333337</v>
      </c>
    </row>
    <row r="275" spans="1:9" s="46" customFormat="1" ht="32.25" customHeight="1" outlineLevel="5" x14ac:dyDescent="0.2">
      <c r="A275" s="55" t="s">
        <v>418</v>
      </c>
      <c r="B275" s="6" t="s">
        <v>176</v>
      </c>
      <c r="C275" s="54" t="s">
        <v>79</v>
      </c>
      <c r="D275" s="54" t="s">
        <v>104</v>
      </c>
      <c r="E275" s="54" t="s">
        <v>232</v>
      </c>
      <c r="F275" s="54" t="s">
        <v>392</v>
      </c>
      <c r="G275" s="52">
        <v>300000</v>
      </c>
      <c r="H275" s="53">
        <v>258925</v>
      </c>
      <c r="I275" s="104">
        <f t="shared" si="23"/>
        <v>86.308333333333337</v>
      </c>
    </row>
    <row r="276" spans="1:9" s="74" customFormat="1" ht="35.25" customHeight="1" outlineLevel="5" x14ac:dyDescent="0.2">
      <c r="A276" s="50" t="s">
        <v>350</v>
      </c>
      <c r="B276" s="6" t="s">
        <v>176</v>
      </c>
      <c r="C276" s="54" t="s">
        <v>79</v>
      </c>
      <c r="D276" s="54" t="s">
        <v>104</v>
      </c>
      <c r="E276" s="54" t="s">
        <v>349</v>
      </c>
      <c r="F276" s="54" t="s">
        <v>2</v>
      </c>
      <c r="G276" s="52">
        <f t="shared" ref="G276:H278" si="32">G277</f>
        <v>70000</v>
      </c>
      <c r="H276" s="52">
        <f t="shared" si="32"/>
        <v>70000</v>
      </c>
      <c r="I276" s="104">
        <f t="shared" si="23"/>
        <v>100</v>
      </c>
    </row>
    <row r="277" spans="1:9" s="74" customFormat="1" ht="32.25" customHeight="1" outlineLevel="5" x14ac:dyDescent="0.2">
      <c r="A277" s="50" t="s">
        <v>351</v>
      </c>
      <c r="B277" s="6" t="s">
        <v>176</v>
      </c>
      <c r="C277" s="54" t="s">
        <v>79</v>
      </c>
      <c r="D277" s="54" t="s">
        <v>104</v>
      </c>
      <c r="E277" s="54" t="s">
        <v>352</v>
      </c>
      <c r="F277" s="54" t="s">
        <v>2</v>
      </c>
      <c r="G277" s="52">
        <f t="shared" si="32"/>
        <v>70000</v>
      </c>
      <c r="H277" s="52">
        <f t="shared" si="32"/>
        <v>70000</v>
      </c>
      <c r="I277" s="104">
        <f t="shared" si="23"/>
        <v>100</v>
      </c>
    </row>
    <row r="278" spans="1:9" s="74" customFormat="1" ht="42" customHeight="1" outlineLevel="5" x14ac:dyDescent="0.2">
      <c r="A278" s="50" t="s">
        <v>519</v>
      </c>
      <c r="B278" s="6" t="s">
        <v>176</v>
      </c>
      <c r="C278" s="54" t="s">
        <v>79</v>
      </c>
      <c r="D278" s="54" t="s">
        <v>104</v>
      </c>
      <c r="E278" s="54" t="s">
        <v>520</v>
      </c>
      <c r="F278" s="54" t="s">
        <v>2</v>
      </c>
      <c r="G278" s="52">
        <f t="shared" si="32"/>
        <v>70000</v>
      </c>
      <c r="H278" s="52">
        <f t="shared" si="32"/>
        <v>70000</v>
      </c>
      <c r="I278" s="104">
        <f>H278/G278*100</f>
        <v>100</v>
      </c>
    </row>
    <row r="279" spans="1:9" s="74" customFormat="1" ht="24" customHeight="1" outlineLevel="5" x14ac:dyDescent="0.2">
      <c r="A279" s="50" t="s">
        <v>353</v>
      </c>
      <c r="B279" s="6" t="s">
        <v>176</v>
      </c>
      <c r="C279" s="54" t="s">
        <v>79</v>
      </c>
      <c r="D279" s="54" t="s">
        <v>104</v>
      </c>
      <c r="E279" s="54" t="s">
        <v>354</v>
      </c>
      <c r="F279" s="54" t="s">
        <v>2</v>
      </c>
      <c r="G279" s="52">
        <f t="shared" ref="G279:H281" si="33">G280</f>
        <v>70000</v>
      </c>
      <c r="H279" s="52">
        <f t="shared" si="33"/>
        <v>70000</v>
      </c>
      <c r="I279" s="104">
        <f t="shared" si="23"/>
        <v>100</v>
      </c>
    </row>
    <row r="280" spans="1:9" s="74" customFormat="1" ht="44.25" customHeight="1" outlineLevel="5" x14ac:dyDescent="0.2">
      <c r="A280" s="50" t="s">
        <v>163</v>
      </c>
      <c r="B280" s="6" t="s">
        <v>176</v>
      </c>
      <c r="C280" s="54" t="s">
        <v>79</v>
      </c>
      <c r="D280" s="54" t="s">
        <v>104</v>
      </c>
      <c r="E280" s="54" t="s">
        <v>354</v>
      </c>
      <c r="F280" s="54" t="s">
        <v>81</v>
      </c>
      <c r="G280" s="52">
        <f t="shared" si="33"/>
        <v>70000</v>
      </c>
      <c r="H280" s="52">
        <f t="shared" si="33"/>
        <v>70000</v>
      </c>
      <c r="I280" s="104">
        <f t="shared" si="23"/>
        <v>100</v>
      </c>
    </row>
    <row r="281" spans="1:9" s="74" customFormat="1" ht="33.75" customHeight="1" outlineLevel="5" x14ac:dyDescent="0.2">
      <c r="A281" s="55" t="s">
        <v>82</v>
      </c>
      <c r="B281" s="6" t="s">
        <v>176</v>
      </c>
      <c r="C281" s="54" t="s">
        <v>79</v>
      </c>
      <c r="D281" s="54" t="s">
        <v>104</v>
      </c>
      <c r="E281" s="54" t="s">
        <v>354</v>
      </c>
      <c r="F281" s="54" t="s">
        <v>9</v>
      </c>
      <c r="G281" s="52">
        <f t="shared" si="33"/>
        <v>70000</v>
      </c>
      <c r="H281" s="52">
        <f t="shared" si="33"/>
        <v>70000</v>
      </c>
      <c r="I281" s="104">
        <f t="shared" si="23"/>
        <v>100</v>
      </c>
    </row>
    <row r="282" spans="1:9" s="74" customFormat="1" ht="33.75" customHeight="1" outlineLevel="5" x14ac:dyDescent="0.2">
      <c r="A282" s="55" t="s">
        <v>418</v>
      </c>
      <c r="B282" s="6" t="s">
        <v>176</v>
      </c>
      <c r="C282" s="54" t="s">
        <v>79</v>
      </c>
      <c r="D282" s="54" t="s">
        <v>104</v>
      </c>
      <c r="E282" s="54" t="s">
        <v>354</v>
      </c>
      <c r="F282" s="54" t="s">
        <v>392</v>
      </c>
      <c r="G282" s="52">
        <v>70000</v>
      </c>
      <c r="H282" s="53">
        <v>70000</v>
      </c>
      <c r="I282" s="104">
        <f t="shared" si="23"/>
        <v>100</v>
      </c>
    </row>
    <row r="283" spans="1:9" s="61" customFormat="1" ht="23.25" customHeight="1" outlineLevel="5" x14ac:dyDescent="0.2">
      <c r="A283" s="64" t="s">
        <v>27</v>
      </c>
      <c r="B283" s="57" t="s">
        <v>176</v>
      </c>
      <c r="C283" s="59" t="s">
        <v>80</v>
      </c>
      <c r="D283" s="59" t="s">
        <v>67</v>
      </c>
      <c r="E283" s="59" t="s">
        <v>68</v>
      </c>
      <c r="F283" s="59" t="s">
        <v>2</v>
      </c>
      <c r="G283" s="60">
        <f>G284+G291+G399+G332</f>
        <v>189459463.68000001</v>
      </c>
      <c r="H283" s="60">
        <f>H284+H291+H399+H332</f>
        <v>183108577.55000001</v>
      </c>
      <c r="I283" s="102">
        <f t="shared" si="23"/>
        <v>96.647891846286043</v>
      </c>
    </row>
    <row r="284" spans="1:9" s="61" customFormat="1" ht="18" customHeight="1" outlineLevel="5" x14ac:dyDescent="0.2">
      <c r="A284" s="64" t="s">
        <v>105</v>
      </c>
      <c r="B284" s="57" t="s">
        <v>176</v>
      </c>
      <c r="C284" s="59" t="s">
        <v>80</v>
      </c>
      <c r="D284" s="59" t="s">
        <v>66</v>
      </c>
      <c r="E284" s="59" t="s">
        <v>68</v>
      </c>
      <c r="F284" s="59" t="s">
        <v>2</v>
      </c>
      <c r="G284" s="60">
        <f t="shared" ref="G284:H288" si="34">G285</f>
        <v>850000</v>
      </c>
      <c r="H284" s="60">
        <f t="shared" si="34"/>
        <v>682766.49</v>
      </c>
      <c r="I284" s="102">
        <f t="shared" si="23"/>
        <v>80.325469411764701</v>
      </c>
    </row>
    <row r="285" spans="1:9" ht="36.75" customHeight="1" outlineLevel="5" x14ac:dyDescent="0.2">
      <c r="A285" s="30" t="s">
        <v>269</v>
      </c>
      <c r="B285" s="31" t="s">
        <v>176</v>
      </c>
      <c r="C285" s="36" t="s">
        <v>80</v>
      </c>
      <c r="D285" s="36" t="s">
        <v>66</v>
      </c>
      <c r="E285" s="36" t="s">
        <v>150</v>
      </c>
      <c r="F285" s="36" t="s">
        <v>2</v>
      </c>
      <c r="G285" s="19">
        <f t="shared" si="34"/>
        <v>850000</v>
      </c>
      <c r="H285" s="19">
        <f t="shared" si="34"/>
        <v>682766.49</v>
      </c>
      <c r="I285" s="103">
        <f t="shared" si="23"/>
        <v>80.325469411764701</v>
      </c>
    </row>
    <row r="286" spans="1:9" ht="35.25" customHeight="1" outlineLevel="5" x14ac:dyDescent="0.2">
      <c r="A286" s="30" t="s">
        <v>270</v>
      </c>
      <c r="B286" s="31" t="s">
        <v>176</v>
      </c>
      <c r="C286" s="36" t="s">
        <v>80</v>
      </c>
      <c r="D286" s="36" t="s">
        <v>66</v>
      </c>
      <c r="E286" s="36" t="s">
        <v>164</v>
      </c>
      <c r="F286" s="36" t="s">
        <v>2</v>
      </c>
      <c r="G286" s="19">
        <f t="shared" si="34"/>
        <v>850000</v>
      </c>
      <c r="H286" s="19">
        <f t="shared" si="34"/>
        <v>682766.49</v>
      </c>
      <c r="I286" s="103">
        <f t="shared" si="23"/>
        <v>80.325469411764701</v>
      </c>
    </row>
    <row r="287" spans="1:9" ht="35.25" customHeight="1" outlineLevel="5" x14ac:dyDescent="0.2">
      <c r="A287" s="35" t="s">
        <v>165</v>
      </c>
      <c r="B287" s="31" t="s">
        <v>176</v>
      </c>
      <c r="C287" s="36" t="s">
        <v>80</v>
      </c>
      <c r="D287" s="36" t="s">
        <v>66</v>
      </c>
      <c r="E287" s="36" t="s">
        <v>153</v>
      </c>
      <c r="F287" s="36" t="s">
        <v>2</v>
      </c>
      <c r="G287" s="19">
        <f t="shared" si="34"/>
        <v>850000</v>
      </c>
      <c r="H287" s="19">
        <f t="shared" si="34"/>
        <v>682766.49</v>
      </c>
      <c r="I287" s="103">
        <f t="shared" si="23"/>
        <v>80.325469411764701</v>
      </c>
    </row>
    <row r="288" spans="1:9" ht="30" customHeight="1" outlineLevel="5" x14ac:dyDescent="0.2">
      <c r="A288" s="30" t="s">
        <v>163</v>
      </c>
      <c r="B288" s="31" t="s">
        <v>176</v>
      </c>
      <c r="C288" s="36" t="s">
        <v>80</v>
      </c>
      <c r="D288" s="36" t="s">
        <v>66</v>
      </c>
      <c r="E288" s="36" t="s">
        <v>153</v>
      </c>
      <c r="F288" s="36" t="s">
        <v>81</v>
      </c>
      <c r="G288" s="19">
        <f t="shared" si="34"/>
        <v>850000</v>
      </c>
      <c r="H288" s="19">
        <f t="shared" si="34"/>
        <v>682766.49</v>
      </c>
      <c r="I288" s="103">
        <f t="shared" si="23"/>
        <v>80.325469411764701</v>
      </c>
    </row>
    <row r="289" spans="1:9" ht="31.5" customHeight="1" outlineLevel="5" x14ac:dyDescent="0.2">
      <c r="A289" s="35" t="s">
        <v>82</v>
      </c>
      <c r="B289" s="31" t="s">
        <v>176</v>
      </c>
      <c r="C289" s="36" t="s">
        <v>80</v>
      </c>
      <c r="D289" s="36" t="s">
        <v>66</v>
      </c>
      <c r="E289" s="36" t="s">
        <v>153</v>
      </c>
      <c r="F289" s="36" t="s">
        <v>9</v>
      </c>
      <c r="G289" s="19">
        <f>G290</f>
        <v>850000</v>
      </c>
      <c r="H289" s="19">
        <f>H290</f>
        <v>682766.49</v>
      </c>
      <c r="I289" s="103">
        <f t="shared" si="23"/>
        <v>80.325469411764701</v>
      </c>
    </row>
    <row r="290" spans="1:9" ht="31.5" customHeight="1" outlineLevel="5" x14ac:dyDescent="0.2">
      <c r="A290" s="35" t="s">
        <v>418</v>
      </c>
      <c r="B290" s="31" t="s">
        <v>176</v>
      </c>
      <c r="C290" s="36" t="s">
        <v>80</v>
      </c>
      <c r="D290" s="36" t="s">
        <v>66</v>
      </c>
      <c r="E290" s="36" t="s">
        <v>153</v>
      </c>
      <c r="F290" s="36" t="s">
        <v>392</v>
      </c>
      <c r="G290" s="19">
        <v>850000</v>
      </c>
      <c r="H290" s="28">
        <v>682766.49</v>
      </c>
      <c r="I290" s="103">
        <f t="shared" si="23"/>
        <v>80.325469411764701</v>
      </c>
    </row>
    <row r="291" spans="1:9" s="61" customFormat="1" ht="19.5" customHeight="1" outlineLevel="5" x14ac:dyDescent="0.2">
      <c r="A291" s="56" t="s">
        <v>61</v>
      </c>
      <c r="B291" s="57" t="s">
        <v>176</v>
      </c>
      <c r="C291" s="59" t="s">
        <v>80</v>
      </c>
      <c r="D291" s="59" t="s">
        <v>69</v>
      </c>
      <c r="E291" s="59" t="s">
        <v>68</v>
      </c>
      <c r="F291" s="59" t="s">
        <v>2</v>
      </c>
      <c r="G291" s="60">
        <f>G292+G326</f>
        <v>146954118.19999999</v>
      </c>
      <c r="H291" s="60">
        <f>H292+H326</f>
        <v>146141242.63999999</v>
      </c>
      <c r="I291" s="102">
        <f t="shared" ref="I291:I381" si="35">H291/G291*100</f>
        <v>99.446850779034506</v>
      </c>
    </row>
    <row r="292" spans="1:9" s="46" customFormat="1" ht="48.75" customHeight="1" outlineLevel="5" x14ac:dyDescent="0.2">
      <c r="A292" s="55" t="s">
        <v>271</v>
      </c>
      <c r="B292" s="6" t="s">
        <v>176</v>
      </c>
      <c r="C292" s="54" t="s">
        <v>80</v>
      </c>
      <c r="D292" s="54" t="s">
        <v>69</v>
      </c>
      <c r="E292" s="54" t="s">
        <v>106</v>
      </c>
      <c r="F292" s="54" t="s">
        <v>2</v>
      </c>
      <c r="G292" s="52">
        <f>G293+G317</f>
        <v>144253483.69999999</v>
      </c>
      <c r="H292" s="52">
        <f>H293+H317</f>
        <v>143850358.13999999</v>
      </c>
      <c r="I292" s="104">
        <f t="shared" si="35"/>
        <v>99.720543622476129</v>
      </c>
    </row>
    <row r="293" spans="1:9" s="46" customFormat="1" ht="45.75" customHeight="1" outlineLevel="5" x14ac:dyDescent="0.2">
      <c r="A293" s="55" t="s">
        <v>272</v>
      </c>
      <c r="B293" s="6" t="s">
        <v>176</v>
      </c>
      <c r="C293" s="54" t="s">
        <v>80</v>
      </c>
      <c r="D293" s="54" t="s">
        <v>69</v>
      </c>
      <c r="E293" s="54" t="s">
        <v>107</v>
      </c>
      <c r="F293" s="54" t="s">
        <v>2</v>
      </c>
      <c r="G293" s="52">
        <f>G295+G304+G300+G308+G312</f>
        <v>143399448.41</v>
      </c>
      <c r="H293" s="52">
        <f>H295+H304+H300+H308+H312</f>
        <v>142996323.01999998</v>
      </c>
      <c r="I293" s="104">
        <f t="shared" si="35"/>
        <v>99.718879399837419</v>
      </c>
    </row>
    <row r="294" spans="1:9" s="74" customFormat="1" ht="31.5" customHeight="1" outlineLevel="5" x14ac:dyDescent="0.2">
      <c r="A294" s="55" t="s">
        <v>523</v>
      </c>
      <c r="B294" s="6" t="s">
        <v>176</v>
      </c>
      <c r="C294" s="54" t="s">
        <v>80</v>
      </c>
      <c r="D294" s="54" t="s">
        <v>69</v>
      </c>
      <c r="E294" s="54" t="s">
        <v>524</v>
      </c>
      <c r="F294" s="54" t="s">
        <v>2</v>
      </c>
      <c r="G294" s="52">
        <f>G295+G300+G304+G308</f>
        <v>14308428</v>
      </c>
      <c r="H294" s="52">
        <f>H295+H300+H304+H308</f>
        <v>13905302.609999999</v>
      </c>
      <c r="I294" s="104">
        <f t="shared" si="35"/>
        <v>97.182601820409616</v>
      </c>
    </row>
    <row r="295" spans="1:9" s="46" customFormat="1" ht="33.75" customHeight="1" outlineLevel="1" x14ac:dyDescent="0.2">
      <c r="A295" s="50" t="s">
        <v>159</v>
      </c>
      <c r="B295" s="6" t="s">
        <v>176</v>
      </c>
      <c r="C295" s="54" t="s">
        <v>80</v>
      </c>
      <c r="D295" s="54" t="s">
        <v>69</v>
      </c>
      <c r="E295" s="54" t="s">
        <v>154</v>
      </c>
      <c r="F295" s="54" t="s">
        <v>2</v>
      </c>
      <c r="G295" s="52">
        <f t="shared" ref="G295:H296" si="36">G296</f>
        <v>8881928</v>
      </c>
      <c r="H295" s="52">
        <f t="shared" si="36"/>
        <v>8478802.6099999994</v>
      </c>
      <c r="I295" s="104">
        <f t="shared" si="35"/>
        <v>95.461285094857772</v>
      </c>
    </row>
    <row r="296" spans="1:9" s="46" customFormat="1" ht="33" customHeight="1" outlineLevel="5" x14ac:dyDescent="0.2">
      <c r="A296" s="55" t="s">
        <v>163</v>
      </c>
      <c r="B296" s="6" t="s">
        <v>176</v>
      </c>
      <c r="C296" s="54" t="s">
        <v>80</v>
      </c>
      <c r="D296" s="54" t="s">
        <v>69</v>
      </c>
      <c r="E296" s="54" t="s">
        <v>154</v>
      </c>
      <c r="F296" s="54" t="s">
        <v>81</v>
      </c>
      <c r="G296" s="52">
        <f t="shared" si="36"/>
        <v>8881928</v>
      </c>
      <c r="H296" s="52">
        <f t="shared" si="36"/>
        <v>8478802.6099999994</v>
      </c>
      <c r="I296" s="104">
        <f t="shared" si="35"/>
        <v>95.461285094857772</v>
      </c>
    </row>
    <row r="297" spans="1:9" s="46" customFormat="1" ht="32.25" customHeight="1" outlineLevel="5" x14ac:dyDescent="0.2">
      <c r="A297" s="55" t="s">
        <v>82</v>
      </c>
      <c r="B297" s="6" t="s">
        <v>176</v>
      </c>
      <c r="C297" s="54" t="s">
        <v>80</v>
      </c>
      <c r="D297" s="54" t="s">
        <v>69</v>
      </c>
      <c r="E297" s="54" t="s">
        <v>154</v>
      </c>
      <c r="F297" s="54" t="s">
        <v>9</v>
      </c>
      <c r="G297" s="52">
        <f>G299+G298</f>
        <v>8881928</v>
      </c>
      <c r="H297" s="52">
        <f>H299+H298</f>
        <v>8478802.6099999994</v>
      </c>
      <c r="I297" s="104">
        <f t="shared" si="35"/>
        <v>95.461285094857772</v>
      </c>
    </row>
    <row r="298" spans="1:9" s="46" customFormat="1" ht="32.25" customHeight="1" outlineLevel="5" x14ac:dyDescent="0.2">
      <c r="A298" s="55" t="s">
        <v>417</v>
      </c>
      <c r="B298" s="6" t="s">
        <v>176</v>
      </c>
      <c r="C298" s="54" t="s">
        <v>80</v>
      </c>
      <c r="D298" s="54" t="s">
        <v>69</v>
      </c>
      <c r="E298" s="54" t="s">
        <v>154</v>
      </c>
      <c r="F298" s="54" t="s">
        <v>401</v>
      </c>
      <c r="G298" s="52">
        <v>3500953.2</v>
      </c>
      <c r="H298" s="52">
        <v>3500953.2</v>
      </c>
      <c r="I298" s="104">
        <f t="shared" si="35"/>
        <v>100</v>
      </c>
    </row>
    <row r="299" spans="1:9" s="46" customFormat="1" ht="32.25" customHeight="1" outlineLevel="5" x14ac:dyDescent="0.2">
      <c r="A299" s="55" t="s">
        <v>418</v>
      </c>
      <c r="B299" s="6" t="s">
        <v>176</v>
      </c>
      <c r="C299" s="54" t="s">
        <v>80</v>
      </c>
      <c r="D299" s="54" t="s">
        <v>69</v>
      </c>
      <c r="E299" s="54" t="s">
        <v>154</v>
      </c>
      <c r="F299" s="54" t="s">
        <v>392</v>
      </c>
      <c r="G299" s="52">
        <v>5380974.7999999998</v>
      </c>
      <c r="H299" s="53">
        <v>4977849.41</v>
      </c>
      <c r="I299" s="104">
        <f t="shared" si="35"/>
        <v>92.508320425511016</v>
      </c>
    </row>
    <row r="300" spans="1:9" s="46" customFormat="1" ht="63" customHeight="1" outlineLevel="5" x14ac:dyDescent="0.2">
      <c r="A300" s="55" t="s">
        <v>373</v>
      </c>
      <c r="B300" s="6" t="s">
        <v>176</v>
      </c>
      <c r="C300" s="54" t="s">
        <v>80</v>
      </c>
      <c r="D300" s="54" t="s">
        <v>69</v>
      </c>
      <c r="E300" s="54" t="s">
        <v>372</v>
      </c>
      <c r="F300" s="54" t="s">
        <v>2</v>
      </c>
      <c r="G300" s="52">
        <f t="shared" ref="G300:H302" si="37">G301</f>
        <v>2131000</v>
      </c>
      <c r="H300" s="52">
        <f t="shared" si="37"/>
        <v>2131000</v>
      </c>
      <c r="I300" s="104">
        <f t="shared" si="35"/>
        <v>100</v>
      </c>
    </row>
    <row r="301" spans="1:9" ht="32.25" customHeight="1" outlineLevel="5" x14ac:dyDescent="0.2">
      <c r="A301" s="35" t="s">
        <v>84</v>
      </c>
      <c r="B301" s="31" t="s">
        <v>176</v>
      </c>
      <c r="C301" s="36" t="s">
        <v>80</v>
      </c>
      <c r="D301" s="36" t="s">
        <v>69</v>
      </c>
      <c r="E301" s="36" t="s">
        <v>372</v>
      </c>
      <c r="F301" s="36" t="s">
        <v>85</v>
      </c>
      <c r="G301" s="19">
        <f t="shared" si="37"/>
        <v>2131000</v>
      </c>
      <c r="H301" s="19">
        <f t="shared" si="37"/>
        <v>2131000</v>
      </c>
      <c r="I301" s="103">
        <f t="shared" si="35"/>
        <v>100</v>
      </c>
    </row>
    <row r="302" spans="1:9" ht="50.25" customHeight="1" outlineLevel="5" x14ac:dyDescent="0.2">
      <c r="A302" s="30" t="s">
        <v>380</v>
      </c>
      <c r="B302" s="31" t="s">
        <v>176</v>
      </c>
      <c r="C302" s="36" t="s">
        <v>80</v>
      </c>
      <c r="D302" s="36" t="s">
        <v>69</v>
      </c>
      <c r="E302" s="36" t="s">
        <v>372</v>
      </c>
      <c r="F302" s="36" t="s">
        <v>59</v>
      </c>
      <c r="G302" s="19">
        <f t="shared" si="37"/>
        <v>2131000</v>
      </c>
      <c r="H302" s="19">
        <f t="shared" si="37"/>
        <v>2131000</v>
      </c>
      <c r="I302" s="103">
        <f t="shared" si="35"/>
        <v>100</v>
      </c>
    </row>
    <row r="303" spans="1:9" ht="57" customHeight="1" outlineLevel="5" x14ac:dyDescent="0.2">
      <c r="A303" s="30" t="s">
        <v>428</v>
      </c>
      <c r="B303" s="31" t="s">
        <v>176</v>
      </c>
      <c r="C303" s="36" t="s">
        <v>80</v>
      </c>
      <c r="D303" s="36" t="s">
        <v>69</v>
      </c>
      <c r="E303" s="36" t="s">
        <v>372</v>
      </c>
      <c r="F303" s="36" t="s">
        <v>400</v>
      </c>
      <c r="G303" s="19">
        <v>2131000</v>
      </c>
      <c r="H303" s="28">
        <v>2131000</v>
      </c>
      <c r="I303" s="103">
        <f t="shared" si="35"/>
        <v>100</v>
      </c>
    </row>
    <row r="304" spans="1:9" s="46" customFormat="1" ht="33.75" customHeight="1" outlineLevel="5" x14ac:dyDescent="0.2">
      <c r="A304" s="55" t="s">
        <v>185</v>
      </c>
      <c r="B304" s="6" t="s">
        <v>176</v>
      </c>
      <c r="C304" s="51" t="s">
        <v>80</v>
      </c>
      <c r="D304" s="54" t="s">
        <v>69</v>
      </c>
      <c r="E304" s="54" t="s">
        <v>186</v>
      </c>
      <c r="F304" s="54" t="s">
        <v>2</v>
      </c>
      <c r="G304" s="52">
        <f t="shared" ref="G304:H306" si="38">G305</f>
        <v>370000</v>
      </c>
      <c r="H304" s="52">
        <f t="shared" si="38"/>
        <v>370000</v>
      </c>
      <c r="I304" s="104">
        <f t="shared" si="35"/>
        <v>100</v>
      </c>
    </row>
    <row r="305" spans="1:9" s="46" customFormat="1" ht="33" customHeight="1" outlineLevel="2" x14ac:dyDescent="0.2">
      <c r="A305" s="55" t="s">
        <v>163</v>
      </c>
      <c r="B305" s="6" t="s">
        <v>176</v>
      </c>
      <c r="C305" s="51" t="s">
        <v>80</v>
      </c>
      <c r="D305" s="54" t="s">
        <v>69</v>
      </c>
      <c r="E305" s="54" t="s">
        <v>186</v>
      </c>
      <c r="F305" s="51" t="s">
        <v>81</v>
      </c>
      <c r="G305" s="52">
        <f t="shared" si="38"/>
        <v>370000</v>
      </c>
      <c r="H305" s="52">
        <f t="shared" si="38"/>
        <v>370000</v>
      </c>
      <c r="I305" s="104">
        <f t="shared" si="35"/>
        <v>100</v>
      </c>
    </row>
    <row r="306" spans="1:9" s="46" customFormat="1" ht="32.25" customHeight="1" outlineLevel="2" x14ac:dyDescent="0.2">
      <c r="A306" s="55" t="s">
        <v>82</v>
      </c>
      <c r="B306" s="6" t="s">
        <v>176</v>
      </c>
      <c r="C306" s="51" t="s">
        <v>80</v>
      </c>
      <c r="D306" s="54" t="s">
        <v>69</v>
      </c>
      <c r="E306" s="54" t="s">
        <v>186</v>
      </c>
      <c r="F306" s="51" t="s">
        <v>9</v>
      </c>
      <c r="G306" s="52">
        <f t="shared" si="38"/>
        <v>370000</v>
      </c>
      <c r="H306" s="52">
        <f t="shared" si="38"/>
        <v>370000</v>
      </c>
      <c r="I306" s="104">
        <f t="shared" si="35"/>
        <v>100</v>
      </c>
    </row>
    <row r="307" spans="1:9" s="46" customFormat="1" ht="32.25" customHeight="1" outlineLevel="2" x14ac:dyDescent="0.2">
      <c r="A307" s="50" t="s">
        <v>438</v>
      </c>
      <c r="B307" s="6" t="s">
        <v>176</v>
      </c>
      <c r="C307" s="51" t="s">
        <v>80</v>
      </c>
      <c r="D307" s="54" t="s">
        <v>69</v>
      </c>
      <c r="E307" s="54" t="s">
        <v>186</v>
      </c>
      <c r="F307" s="51" t="s">
        <v>439</v>
      </c>
      <c r="G307" s="52">
        <v>370000</v>
      </c>
      <c r="H307" s="53">
        <v>370000</v>
      </c>
      <c r="I307" s="104">
        <f t="shared" si="35"/>
        <v>100</v>
      </c>
    </row>
    <row r="308" spans="1:9" s="46" customFormat="1" ht="32.25" customHeight="1" outlineLevel="2" x14ac:dyDescent="0.2">
      <c r="A308" s="50" t="s">
        <v>466</v>
      </c>
      <c r="B308" s="6" t="s">
        <v>176</v>
      </c>
      <c r="C308" s="51" t="s">
        <v>80</v>
      </c>
      <c r="D308" s="54" t="s">
        <v>69</v>
      </c>
      <c r="E308" s="54" t="s">
        <v>467</v>
      </c>
      <c r="F308" s="51" t="s">
        <v>2</v>
      </c>
      <c r="G308" s="52">
        <f t="shared" ref="G308:H310" si="39">G309</f>
        <v>2925500</v>
      </c>
      <c r="H308" s="52">
        <f t="shared" si="39"/>
        <v>2925500</v>
      </c>
      <c r="I308" s="104">
        <f t="shared" si="35"/>
        <v>100</v>
      </c>
    </row>
    <row r="309" spans="1:9" s="46" customFormat="1" ht="32.25" customHeight="1" outlineLevel="2" x14ac:dyDescent="0.2">
      <c r="A309" s="55" t="s">
        <v>163</v>
      </c>
      <c r="B309" s="6" t="s">
        <v>176</v>
      </c>
      <c r="C309" s="51" t="s">
        <v>80</v>
      </c>
      <c r="D309" s="54" t="s">
        <v>69</v>
      </c>
      <c r="E309" s="54" t="s">
        <v>467</v>
      </c>
      <c r="F309" s="51" t="s">
        <v>81</v>
      </c>
      <c r="G309" s="52">
        <f t="shared" si="39"/>
        <v>2925500</v>
      </c>
      <c r="H309" s="52">
        <f t="shared" si="39"/>
        <v>2925500</v>
      </c>
      <c r="I309" s="104">
        <f t="shared" si="35"/>
        <v>100</v>
      </c>
    </row>
    <row r="310" spans="1:9" s="46" customFormat="1" ht="32.25" customHeight="1" outlineLevel="2" x14ac:dyDescent="0.2">
      <c r="A310" s="55" t="s">
        <v>82</v>
      </c>
      <c r="B310" s="6" t="s">
        <v>176</v>
      </c>
      <c r="C310" s="51" t="s">
        <v>80</v>
      </c>
      <c r="D310" s="54" t="s">
        <v>69</v>
      </c>
      <c r="E310" s="54" t="s">
        <v>467</v>
      </c>
      <c r="F310" s="51" t="s">
        <v>9</v>
      </c>
      <c r="G310" s="52">
        <f t="shared" si="39"/>
        <v>2925500</v>
      </c>
      <c r="H310" s="52">
        <f t="shared" si="39"/>
        <v>2925500</v>
      </c>
      <c r="I310" s="104">
        <f>H310/G310*100</f>
        <v>100</v>
      </c>
    </row>
    <row r="311" spans="1:9" s="46" customFormat="1" ht="32.25" customHeight="1" outlineLevel="2" x14ac:dyDescent="0.2">
      <c r="A311" s="55" t="s">
        <v>418</v>
      </c>
      <c r="B311" s="6" t="s">
        <v>176</v>
      </c>
      <c r="C311" s="54" t="s">
        <v>80</v>
      </c>
      <c r="D311" s="54" t="s">
        <v>69</v>
      </c>
      <c r="E311" s="54" t="s">
        <v>467</v>
      </c>
      <c r="F311" s="51" t="s">
        <v>392</v>
      </c>
      <c r="G311" s="52">
        <v>2925500</v>
      </c>
      <c r="H311" s="53">
        <v>2925500</v>
      </c>
      <c r="I311" s="104">
        <f t="shared" si="35"/>
        <v>100</v>
      </c>
    </row>
    <row r="312" spans="1:9" s="75" customFormat="1" ht="32.25" customHeight="1" outlineLevel="2" x14ac:dyDescent="0.2">
      <c r="A312" s="55" t="s">
        <v>468</v>
      </c>
      <c r="B312" s="6" t="s">
        <v>176</v>
      </c>
      <c r="C312" s="54" t="s">
        <v>80</v>
      </c>
      <c r="D312" s="54" t="s">
        <v>69</v>
      </c>
      <c r="E312" s="54" t="s">
        <v>470</v>
      </c>
      <c r="F312" s="51" t="s">
        <v>2</v>
      </c>
      <c r="G312" s="52">
        <f t="shared" ref="G312:H315" si="40">G313</f>
        <v>129091020.41</v>
      </c>
      <c r="H312" s="52">
        <f t="shared" si="40"/>
        <v>129091020.41</v>
      </c>
      <c r="I312" s="104">
        <f t="shared" si="35"/>
        <v>100</v>
      </c>
    </row>
    <row r="313" spans="1:9" s="46" customFormat="1" ht="32.25" customHeight="1" outlineLevel="2" x14ac:dyDescent="0.2">
      <c r="A313" s="55" t="s">
        <v>469</v>
      </c>
      <c r="B313" s="6" t="s">
        <v>176</v>
      </c>
      <c r="C313" s="54" t="s">
        <v>80</v>
      </c>
      <c r="D313" s="54" t="s">
        <v>69</v>
      </c>
      <c r="E313" s="54" t="s">
        <v>471</v>
      </c>
      <c r="F313" s="51" t="s">
        <v>2</v>
      </c>
      <c r="G313" s="52">
        <f t="shared" si="40"/>
        <v>129091020.41</v>
      </c>
      <c r="H313" s="52">
        <f t="shared" si="40"/>
        <v>129091020.41</v>
      </c>
      <c r="I313" s="104">
        <f t="shared" si="35"/>
        <v>100</v>
      </c>
    </row>
    <row r="314" spans="1:9" s="44" customFormat="1" ht="32.25" customHeight="1" outlineLevel="2" x14ac:dyDescent="0.2">
      <c r="A314" s="35" t="s">
        <v>364</v>
      </c>
      <c r="B314" s="31" t="s">
        <v>176</v>
      </c>
      <c r="C314" s="36" t="s">
        <v>80</v>
      </c>
      <c r="D314" s="36" t="s">
        <v>69</v>
      </c>
      <c r="E314" s="36" t="s">
        <v>471</v>
      </c>
      <c r="F314" s="32" t="s">
        <v>194</v>
      </c>
      <c r="G314" s="19">
        <f t="shared" si="40"/>
        <v>129091020.41</v>
      </c>
      <c r="H314" s="19">
        <f t="shared" si="40"/>
        <v>129091020.41</v>
      </c>
      <c r="I314" s="103">
        <f t="shared" si="35"/>
        <v>100</v>
      </c>
    </row>
    <row r="315" spans="1:9" s="44" customFormat="1" ht="32.25" customHeight="1" outlineLevel="2" x14ac:dyDescent="0.2">
      <c r="A315" s="35" t="s">
        <v>195</v>
      </c>
      <c r="B315" s="31" t="s">
        <v>176</v>
      </c>
      <c r="C315" s="36" t="s">
        <v>80</v>
      </c>
      <c r="D315" s="36" t="s">
        <v>69</v>
      </c>
      <c r="E315" s="36" t="s">
        <v>471</v>
      </c>
      <c r="F315" s="32" t="s">
        <v>196</v>
      </c>
      <c r="G315" s="19">
        <f t="shared" si="40"/>
        <v>129091020.41</v>
      </c>
      <c r="H315" s="19">
        <f t="shared" si="40"/>
        <v>129091020.41</v>
      </c>
      <c r="I315" s="103">
        <f t="shared" si="35"/>
        <v>100</v>
      </c>
    </row>
    <row r="316" spans="1:9" s="44" customFormat="1" ht="32.25" customHeight="1" outlineLevel="2" x14ac:dyDescent="0.2">
      <c r="A316" s="35" t="s">
        <v>424</v>
      </c>
      <c r="B316" s="31" t="s">
        <v>176</v>
      </c>
      <c r="C316" s="36" t="s">
        <v>80</v>
      </c>
      <c r="D316" s="36" t="s">
        <v>69</v>
      </c>
      <c r="E316" s="36" t="s">
        <v>471</v>
      </c>
      <c r="F316" s="32" t="s">
        <v>402</v>
      </c>
      <c r="G316" s="19">
        <v>129091020.41</v>
      </c>
      <c r="H316" s="19">
        <v>129091020.41</v>
      </c>
      <c r="I316" s="103">
        <f t="shared" si="35"/>
        <v>100</v>
      </c>
    </row>
    <row r="317" spans="1:9" s="46" customFormat="1" ht="51" customHeight="1" outlineLevel="2" x14ac:dyDescent="0.2">
      <c r="A317" s="55" t="s">
        <v>301</v>
      </c>
      <c r="B317" s="6" t="s">
        <v>176</v>
      </c>
      <c r="C317" s="54" t="s">
        <v>80</v>
      </c>
      <c r="D317" s="54" t="s">
        <v>69</v>
      </c>
      <c r="E317" s="54" t="s">
        <v>155</v>
      </c>
      <c r="F317" s="54" t="s">
        <v>2</v>
      </c>
      <c r="G317" s="52">
        <f>G322+G318</f>
        <v>854035.29</v>
      </c>
      <c r="H317" s="52">
        <f>H322+H318</f>
        <v>854035.12000000011</v>
      </c>
      <c r="I317" s="104">
        <f t="shared" si="35"/>
        <v>99.999980094499392</v>
      </c>
    </row>
    <row r="318" spans="1:9" s="46" customFormat="1" ht="33.75" customHeight="1" outlineLevel="2" x14ac:dyDescent="0.2">
      <c r="A318" s="55" t="s">
        <v>518</v>
      </c>
      <c r="B318" s="6" t="s">
        <v>176</v>
      </c>
      <c r="C318" s="54" t="s">
        <v>80</v>
      </c>
      <c r="D318" s="54" t="s">
        <v>69</v>
      </c>
      <c r="E318" s="54" t="s">
        <v>193</v>
      </c>
      <c r="F318" s="54" t="s">
        <v>2</v>
      </c>
      <c r="G318" s="52">
        <f>G319</f>
        <v>828414.13</v>
      </c>
      <c r="H318" s="52">
        <f>H319</f>
        <v>828414.06</v>
      </c>
      <c r="I318" s="104">
        <f t="shared" si="35"/>
        <v>99.999991550119987</v>
      </c>
    </row>
    <row r="319" spans="1:9" ht="21" customHeight="1" outlineLevel="2" x14ac:dyDescent="0.2">
      <c r="A319" s="35" t="s">
        <v>84</v>
      </c>
      <c r="B319" s="31" t="s">
        <v>176</v>
      </c>
      <c r="C319" s="36" t="s">
        <v>80</v>
      </c>
      <c r="D319" s="36" t="s">
        <v>69</v>
      </c>
      <c r="E319" s="36" t="s">
        <v>193</v>
      </c>
      <c r="F319" s="36" t="s">
        <v>85</v>
      </c>
      <c r="G319" s="19">
        <f t="shared" ref="G319:H320" si="41">G320</f>
        <v>828414.13</v>
      </c>
      <c r="H319" s="19">
        <f t="shared" si="41"/>
        <v>828414.06</v>
      </c>
      <c r="I319" s="103">
        <f t="shared" si="35"/>
        <v>99.999991550119987</v>
      </c>
    </row>
    <row r="320" spans="1:9" ht="48.75" customHeight="1" outlineLevel="2" x14ac:dyDescent="0.2">
      <c r="A320" s="30" t="s">
        <v>380</v>
      </c>
      <c r="B320" s="31" t="s">
        <v>176</v>
      </c>
      <c r="C320" s="36" t="s">
        <v>80</v>
      </c>
      <c r="D320" s="36" t="s">
        <v>69</v>
      </c>
      <c r="E320" s="36" t="s">
        <v>193</v>
      </c>
      <c r="F320" s="36" t="s">
        <v>59</v>
      </c>
      <c r="G320" s="19">
        <f t="shared" si="41"/>
        <v>828414.13</v>
      </c>
      <c r="H320" s="19">
        <f t="shared" si="41"/>
        <v>828414.06</v>
      </c>
      <c r="I320" s="103">
        <f t="shared" si="35"/>
        <v>99.999991550119987</v>
      </c>
    </row>
    <row r="321" spans="1:9" ht="55.5" customHeight="1" outlineLevel="2" x14ac:dyDescent="0.2">
      <c r="A321" s="30" t="s">
        <v>428</v>
      </c>
      <c r="B321" s="31" t="s">
        <v>176</v>
      </c>
      <c r="C321" s="36" t="s">
        <v>80</v>
      </c>
      <c r="D321" s="36" t="s">
        <v>69</v>
      </c>
      <c r="E321" s="36" t="s">
        <v>193</v>
      </c>
      <c r="F321" s="36" t="s">
        <v>400</v>
      </c>
      <c r="G321" s="19">
        <v>828414.13</v>
      </c>
      <c r="H321" s="28">
        <v>828414.06</v>
      </c>
      <c r="I321" s="103">
        <f t="shared" si="35"/>
        <v>99.999991550119987</v>
      </c>
    </row>
    <row r="322" spans="1:9" s="46" customFormat="1" ht="26.25" customHeight="1" outlineLevel="2" x14ac:dyDescent="0.2">
      <c r="A322" s="55" t="s">
        <v>306</v>
      </c>
      <c r="B322" s="6" t="s">
        <v>176</v>
      </c>
      <c r="C322" s="54" t="s">
        <v>80</v>
      </c>
      <c r="D322" s="54" t="s">
        <v>69</v>
      </c>
      <c r="E322" s="54" t="s">
        <v>231</v>
      </c>
      <c r="F322" s="54" t="s">
        <v>2</v>
      </c>
      <c r="G322" s="52">
        <f t="shared" ref="G322:H324" si="42">G323</f>
        <v>25621.16</v>
      </c>
      <c r="H322" s="52">
        <f t="shared" si="42"/>
        <v>25621.06</v>
      </c>
      <c r="I322" s="104">
        <f t="shared" si="35"/>
        <v>99.99960969760933</v>
      </c>
    </row>
    <row r="323" spans="1:9" ht="26.25" customHeight="1" outlineLevel="2" x14ac:dyDescent="0.2">
      <c r="A323" s="35" t="s">
        <v>84</v>
      </c>
      <c r="B323" s="31" t="s">
        <v>176</v>
      </c>
      <c r="C323" s="36" t="s">
        <v>80</v>
      </c>
      <c r="D323" s="36" t="s">
        <v>69</v>
      </c>
      <c r="E323" s="36" t="s">
        <v>231</v>
      </c>
      <c r="F323" s="36" t="s">
        <v>85</v>
      </c>
      <c r="G323" s="19">
        <f t="shared" si="42"/>
        <v>25621.16</v>
      </c>
      <c r="H323" s="19">
        <f t="shared" si="42"/>
        <v>25621.06</v>
      </c>
      <c r="I323" s="103">
        <f t="shared" si="35"/>
        <v>99.99960969760933</v>
      </c>
    </row>
    <row r="324" spans="1:9" ht="54" customHeight="1" outlineLevel="2" x14ac:dyDescent="0.2">
      <c r="A324" s="30" t="s">
        <v>380</v>
      </c>
      <c r="B324" s="31" t="s">
        <v>176</v>
      </c>
      <c r="C324" s="36" t="s">
        <v>80</v>
      </c>
      <c r="D324" s="36" t="s">
        <v>69</v>
      </c>
      <c r="E324" s="36" t="s">
        <v>231</v>
      </c>
      <c r="F324" s="36" t="s">
        <v>59</v>
      </c>
      <c r="G324" s="19">
        <f t="shared" si="42"/>
        <v>25621.16</v>
      </c>
      <c r="H324" s="19">
        <f t="shared" si="42"/>
        <v>25621.06</v>
      </c>
      <c r="I324" s="103">
        <f t="shared" si="35"/>
        <v>99.99960969760933</v>
      </c>
    </row>
    <row r="325" spans="1:9" ht="64.5" customHeight="1" outlineLevel="2" x14ac:dyDescent="0.2">
      <c r="A325" s="30" t="s">
        <v>428</v>
      </c>
      <c r="B325" s="31" t="s">
        <v>176</v>
      </c>
      <c r="C325" s="36" t="s">
        <v>80</v>
      </c>
      <c r="D325" s="36" t="s">
        <v>69</v>
      </c>
      <c r="E325" s="36" t="s">
        <v>231</v>
      </c>
      <c r="F325" s="36" t="s">
        <v>400</v>
      </c>
      <c r="G325" s="19">
        <v>25621.16</v>
      </c>
      <c r="H325" s="28">
        <v>25621.06</v>
      </c>
      <c r="I325" s="103">
        <f t="shared" si="35"/>
        <v>99.99960969760933</v>
      </c>
    </row>
    <row r="326" spans="1:9" s="94" customFormat="1" ht="50.25" customHeight="1" outlineLevel="2" x14ac:dyDescent="0.2">
      <c r="A326" s="55" t="s">
        <v>273</v>
      </c>
      <c r="B326" s="6" t="s">
        <v>176</v>
      </c>
      <c r="C326" s="51" t="s">
        <v>80</v>
      </c>
      <c r="D326" s="51" t="s">
        <v>69</v>
      </c>
      <c r="E326" s="54" t="s">
        <v>275</v>
      </c>
      <c r="F326" s="54" t="s">
        <v>2</v>
      </c>
      <c r="G326" s="52">
        <f>G328</f>
        <v>2700634.5</v>
      </c>
      <c r="H326" s="52">
        <f>H328</f>
        <v>2290884.5</v>
      </c>
      <c r="I326" s="104">
        <f t="shared" si="35"/>
        <v>84.827639578773059</v>
      </c>
    </row>
    <row r="327" spans="1:9" s="75" customFormat="1" ht="34.5" customHeight="1" outlineLevel="2" x14ac:dyDescent="0.2">
      <c r="A327" s="76" t="s">
        <v>525</v>
      </c>
      <c r="B327" s="6" t="s">
        <v>176</v>
      </c>
      <c r="C327" s="51" t="s">
        <v>80</v>
      </c>
      <c r="D327" s="51" t="s">
        <v>69</v>
      </c>
      <c r="E327" s="77" t="s">
        <v>526</v>
      </c>
      <c r="F327" s="54" t="s">
        <v>2</v>
      </c>
      <c r="G327" s="52">
        <f>G328</f>
        <v>2700634.5</v>
      </c>
      <c r="H327" s="52">
        <f>H328</f>
        <v>2290884.5</v>
      </c>
      <c r="I327" s="104">
        <f t="shared" si="35"/>
        <v>84.827639578773059</v>
      </c>
    </row>
    <row r="328" spans="1:9" s="46" customFormat="1" ht="51.75" customHeight="1" outlineLevel="2" x14ac:dyDescent="0.2">
      <c r="A328" s="55" t="s">
        <v>274</v>
      </c>
      <c r="B328" s="6" t="s">
        <v>176</v>
      </c>
      <c r="C328" s="51" t="s">
        <v>80</v>
      </c>
      <c r="D328" s="51" t="s">
        <v>69</v>
      </c>
      <c r="E328" s="54" t="s">
        <v>276</v>
      </c>
      <c r="F328" s="54" t="s">
        <v>2</v>
      </c>
      <c r="G328" s="52">
        <f t="shared" ref="G328:H330" si="43">G329</f>
        <v>2700634.5</v>
      </c>
      <c r="H328" s="52">
        <f t="shared" si="43"/>
        <v>2290884.5</v>
      </c>
      <c r="I328" s="104">
        <f t="shared" si="35"/>
        <v>84.827639578773059</v>
      </c>
    </row>
    <row r="329" spans="1:9" ht="36.75" customHeight="1" outlineLevel="2" x14ac:dyDescent="0.2">
      <c r="A329" s="35" t="s">
        <v>163</v>
      </c>
      <c r="B329" s="31" t="s">
        <v>176</v>
      </c>
      <c r="C329" s="32" t="s">
        <v>80</v>
      </c>
      <c r="D329" s="32" t="s">
        <v>69</v>
      </c>
      <c r="E329" s="36" t="s">
        <v>276</v>
      </c>
      <c r="F329" s="36" t="s">
        <v>81</v>
      </c>
      <c r="G329" s="19">
        <f t="shared" si="43"/>
        <v>2700634.5</v>
      </c>
      <c r="H329" s="19">
        <f t="shared" si="43"/>
        <v>2290884.5</v>
      </c>
      <c r="I329" s="103">
        <f t="shared" si="35"/>
        <v>84.827639578773059</v>
      </c>
    </row>
    <row r="330" spans="1:9" ht="36" customHeight="1" outlineLevel="2" x14ac:dyDescent="0.2">
      <c r="A330" s="35" t="s">
        <v>82</v>
      </c>
      <c r="B330" s="31" t="s">
        <v>176</v>
      </c>
      <c r="C330" s="32" t="s">
        <v>80</v>
      </c>
      <c r="D330" s="32" t="s">
        <v>69</v>
      </c>
      <c r="E330" s="36" t="s">
        <v>276</v>
      </c>
      <c r="F330" s="36" t="s">
        <v>9</v>
      </c>
      <c r="G330" s="19">
        <f t="shared" si="43"/>
        <v>2700634.5</v>
      </c>
      <c r="H330" s="19">
        <f t="shared" si="43"/>
        <v>2290884.5</v>
      </c>
      <c r="I330" s="103">
        <f t="shared" si="35"/>
        <v>84.827639578773059</v>
      </c>
    </row>
    <row r="331" spans="1:9" ht="36" customHeight="1" outlineLevel="2" x14ac:dyDescent="0.2">
      <c r="A331" s="35" t="s">
        <v>418</v>
      </c>
      <c r="B331" s="31" t="s">
        <v>176</v>
      </c>
      <c r="C331" s="32" t="s">
        <v>80</v>
      </c>
      <c r="D331" s="32" t="s">
        <v>69</v>
      </c>
      <c r="E331" s="36" t="s">
        <v>276</v>
      </c>
      <c r="F331" s="36" t="s">
        <v>392</v>
      </c>
      <c r="G331" s="19">
        <v>2700634.5</v>
      </c>
      <c r="H331" s="28">
        <v>2290884.5</v>
      </c>
      <c r="I331" s="103">
        <f t="shared" si="35"/>
        <v>84.827639578773059</v>
      </c>
    </row>
    <row r="332" spans="1:9" s="61" customFormat="1" ht="30.75" customHeight="1" outlineLevel="2" x14ac:dyDescent="0.2">
      <c r="A332" s="56" t="s">
        <v>147</v>
      </c>
      <c r="B332" s="57" t="s">
        <v>176</v>
      </c>
      <c r="C332" s="58" t="s">
        <v>80</v>
      </c>
      <c r="D332" s="58" t="s">
        <v>76</v>
      </c>
      <c r="E332" s="59" t="s">
        <v>68</v>
      </c>
      <c r="F332" s="59" t="s">
        <v>2</v>
      </c>
      <c r="G332" s="60">
        <f>G333+G380</f>
        <v>41652798.010000005</v>
      </c>
      <c r="H332" s="60">
        <f>H333+H380</f>
        <v>36282020.950000003</v>
      </c>
      <c r="I332" s="102">
        <f t="shared" si="35"/>
        <v>87.105843264813601</v>
      </c>
    </row>
    <row r="333" spans="1:9" s="78" customFormat="1" ht="30.75" customHeight="1" outlineLevel="2" x14ac:dyDescent="0.2">
      <c r="A333" s="55" t="s">
        <v>277</v>
      </c>
      <c r="B333" s="6" t="s">
        <v>176</v>
      </c>
      <c r="C333" s="51" t="s">
        <v>80</v>
      </c>
      <c r="D333" s="51" t="s">
        <v>76</v>
      </c>
      <c r="E333" s="54" t="s">
        <v>283</v>
      </c>
      <c r="F333" s="54" t="s">
        <v>2</v>
      </c>
      <c r="G333" s="52">
        <f>G334</f>
        <v>24901510</v>
      </c>
      <c r="H333" s="52">
        <f>H334</f>
        <v>21897732.93</v>
      </c>
      <c r="I333" s="104">
        <f t="shared" si="35"/>
        <v>87.937369781993141</v>
      </c>
    </row>
    <row r="334" spans="1:9" s="75" customFormat="1" ht="30.75" customHeight="1" outlineLevel="2" x14ac:dyDescent="0.2">
      <c r="A334" s="76" t="s">
        <v>527</v>
      </c>
      <c r="B334" s="6" t="s">
        <v>176</v>
      </c>
      <c r="C334" s="51" t="s">
        <v>80</v>
      </c>
      <c r="D334" s="51" t="s">
        <v>76</v>
      </c>
      <c r="E334" s="77" t="s">
        <v>528</v>
      </c>
      <c r="F334" s="54" t="s">
        <v>2</v>
      </c>
      <c r="G334" s="52">
        <f>G335+G339+G343+G347+G352+G356+G360+G364+G368+G372+G376</f>
        <v>24901510</v>
      </c>
      <c r="H334" s="52">
        <f>H335+H339+H343+H347+H352+H356+H360+H364+H368+H372+H376</f>
        <v>21897732.93</v>
      </c>
      <c r="I334" s="104">
        <f t="shared" si="35"/>
        <v>87.937369781993141</v>
      </c>
    </row>
    <row r="335" spans="1:9" s="78" customFormat="1" ht="30.75" customHeight="1" outlineLevel="2" x14ac:dyDescent="0.2">
      <c r="A335" s="50" t="s">
        <v>278</v>
      </c>
      <c r="B335" s="6" t="s">
        <v>176</v>
      </c>
      <c r="C335" s="51" t="s">
        <v>80</v>
      </c>
      <c r="D335" s="51" t="s">
        <v>76</v>
      </c>
      <c r="E335" s="54" t="s">
        <v>284</v>
      </c>
      <c r="F335" s="54" t="s">
        <v>2</v>
      </c>
      <c r="G335" s="52">
        <f t="shared" ref="G335:H337" si="44">G336</f>
        <v>1518700</v>
      </c>
      <c r="H335" s="52">
        <f t="shared" si="44"/>
        <v>1517512.22</v>
      </c>
      <c r="I335" s="104">
        <f t="shared" si="35"/>
        <v>99.92178968854941</v>
      </c>
    </row>
    <row r="336" spans="1:9" s="78" customFormat="1" ht="41.25" customHeight="1" outlineLevel="2" x14ac:dyDescent="0.2">
      <c r="A336" s="55" t="s">
        <v>163</v>
      </c>
      <c r="B336" s="6" t="s">
        <v>176</v>
      </c>
      <c r="C336" s="51" t="s">
        <v>80</v>
      </c>
      <c r="D336" s="51" t="s">
        <v>76</v>
      </c>
      <c r="E336" s="54" t="s">
        <v>284</v>
      </c>
      <c r="F336" s="54" t="s">
        <v>81</v>
      </c>
      <c r="G336" s="52">
        <f t="shared" si="44"/>
        <v>1518700</v>
      </c>
      <c r="H336" s="52">
        <f t="shared" si="44"/>
        <v>1517512.22</v>
      </c>
      <c r="I336" s="104">
        <f t="shared" si="35"/>
        <v>99.92178968854941</v>
      </c>
    </row>
    <row r="337" spans="1:9" s="78" customFormat="1" ht="37.5" customHeight="1" outlineLevel="2" x14ac:dyDescent="0.2">
      <c r="A337" s="50" t="s">
        <v>82</v>
      </c>
      <c r="B337" s="6" t="s">
        <v>176</v>
      </c>
      <c r="C337" s="51" t="s">
        <v>80</v>
      </c>
      <c r="D337" s="51" t="s">
        <v>76</v>
      </c>
      <c r="E337" s="54" t="s">
        <v>284</v>
      </c>
      <c r="F337" s="54" t="s">
        <v>9</v>
      </c>
      <c r="G337" s="52">
        <f t="shared" si="44"/>
        <v>1518700</v>
      </c>
      <c r="H337" s="52">
        <f t="shared" si="44"/>
        <v>1517512.22</v>
      </c>
      <c r="I337" s="104">
        <f t="shared" si="35"/>
        <v>99.92178968854941</v>
      </c>
    </row>
    <row r="338" spans="1:9" s="78" customFormat="1" ht="37.5" customHeight="1" outlineLevel="2" x14ac:dyDescent="0.2">
      <c r="A338" s="50" t="s">
        <v>418</v>
      </c>
      <c r="B338" s="6" t="s">
        <v>176</v>
      </c>
      <c r="C338" s="51" t="s">
        <v>80</v>
      </c>
      <c r="D338" s="51" t="s">
        <v>76</v>
      </c>
      <c r="E338" s="54" t="s">
        <v>284</v>
      </c>
      <c r="F338" s="54" t="s">
        <v>392</v>
      </c>
      <c r="G338" s="52">
        <v>1518700</v>
      </c>
      <c r="H338" s="53">
        <v>1517512.22</v>
      </c>
      <c r="I338" s="104">
        <f t="shared" si="35"/>
        <v>99.92178968854941</v>
      </c>
    </row>
    <row r="339" spans="1:9" s="78" customFormat="1" ht="24.75" customHeight="1" outlineLevel="2" x14ac:dyDescent="0.2">
      <c r="A339" s="50" t="s">
        <v>472</v>
      </c>
      <c r="B339" s="6" t="s">
        <v>176</v>
      </c>
      <c r="C339" s="51" t="s">
        <v>80</v>
      </c>
      <c r="D339" s="51" t="s">
        <v>76</v>
      </c>
      <c r="E339" s="54" t="s">
        <v>473</v>
      </c>
      <c r="F339" s="54" t="s">
        <v>2</v>
      </c>
      <c r="G339" s="52">
        <f t="shared" ref="G339:H345" si="45">G340</f>
        <v>129400</v>
      </c>
      <c r="H339" s="52">
        <f t="shared" si="45"/>
        <v>129361.95</v>
      </c>
      <c r="I339" s="104">
        <f t="shared" si="35"/>
        <v>99.970595054095824</v>
      </c>
    </row>
    <row r="340" spans="1:9" s="78" customFormat="1" ht="35.25" customHeight="1" outlineLevel="2" x14ac:dyDescent="0.2">
      <c r="A340" s="50" t="s">
        <v>163</v>
      </c>
      <c r="B340" s="6" t="s">
        <v>176</v>
      </c>
      <c r="C340" s="51" t="s">
        <v>80</v>
      </c>
      <c r="D340" s="51" t="s">
        <v>76</v>
      </c>
      <c r="E340" s="54" t="s">
        <v>473</v>
      </c>
      <c r="F340" s="54" t="s">
        <v>81</v>
      </c>
      <c r="G340" s="52">
        <f t="shared" si="45"/>
        <v>129400</v>
      </c>
      <c r="H340" s="52">
        <f t="shared" si="45"/>
        <v>129361.95</v>
      </c>
      <c r="I340" s="104">
        <f t="shared" si="35"/>
        <v>99.970595054095824</v>
      </c>
    </row>
    <row r="341" spans="1:9" s="78" customFormat="1" ht="39.75" customHeight="1" outlineLevel="2" x14ac:dyDescent="0.2">
      <c r="A341" s="50" t="s">
        <v>315</v>
      </c>
      <c r="B341" s="6" t="s">
        <v>176</v>
      </c>
      <c r="C341" s="51" t="s">
        <v>80</v>
      </c>
      <c r="D341" s="51" t="s">
        <v>76</v>
      </c>
      <c r="E341" s="54" t="s">
        <v>473</v>
      </c>
      <c r="F341" s="54" t="s">
        <v>9</v>
      </c>
      <c r="G341" s="52">
        <f t="shared" si="45"/>
        <v>129400</v>
      </c>
      <c r="H341" s="52">
        <f t="shared" si="45"/>
        <v>129361.95</v>
      </c>
      <c r="I341" s="104">
        <f t="shared" si="35"/>
        <v>99.970595054095824</v>
      </c>
    </row>
    <row r="342" spans="1:9" s="78" customFormat="1" ht="39.75" customHeight="1" outlineLevel="2" x14ac:dyDescent="0.2">
      <c r="A342" s="50" t="s">
        <v>418</v>
      </c>
      <c r="B342" s="6" t="s">
        <v>176</v>
      </c>
      <c r="C342" s="51" t="s">
        <v>80</v>
      </c>
      <c r="D342" s="51" t="s">
        <v>76</v>
      </c>
      <c r="E342" s="54" t="s">
        <v>473</v>
      </c>
      <c r="F342" s="54" t="s">
        <v>392</v>
      </c>
      <c r="G342" s="52">
        <v>129400</v>
      </c>
      <c r="H342" s="53">
        <v>129361.95</v>
      </c>
      <c r="I342" s="104">
        <f t="shared" si="35"/>
        <v>99.970595054095824</v>
      </c>
    </row>
    <row r="343" spans="1:9" s="78" customFormat="1" ht="24.75" customHeight="1" outlineLevel="2" x14ac:dyDescent="0.2">
      <c r="A343" s="50" t="s">
        <v>474</v>
      </c>
      <c r="B343" s="6" t="s">
        <v>176</v>
      </c>
      <c r="C343" s="51" t="s">
        <v>80</v>
      </c>
      <c r="D343" s="51" t="s">
        <v>76</v>
      </c>
      <c r="E343" s="54" t="s">
        <v>314</v>
      </c>
      <c r="F343" s="54" t="s">
        <v>2</v>
      </c>
      <c r="G343" s="52">
        <f t="shared" si="45"/>
        <v>25000</v>
      </c>
      <c r="H343" s="52">
        <f t="shared" si="45"/>
        <v>24975.15</v>
      </c>
      <c r="I343" s="104">
        <f t="shared" ref="I343:I346" si="46">H343/G343*100</f>
        <v>99.900600000000011</v>
      </c>
    </row>
    <row r="344" spans="1:9" s="78" customFormat="1" ht="35.25" customHeight="1" outlineLevel="2" x14ac:dyDescent="0.2">
      <c r="A344" s="50" t="s">
        <v>163</v>
      </c>
      <c r="B344" s="6" t="s">
        <v>176</v>
      </c>
      <c r="C344" s="51" t="s">
        <v>80</v>
      </c>
      <c r="D344" s="51" t="s">
        <v>76</v>
      </c>
      <c r="E344" s="54" t="s">
        <v>314</v>
      </c>
      <c r="F344" s="54" t="s">
        <v>81</v>
      </c>
      <c r="G344" s="52">
        <f t="shared" si="45"/>
        <v>25000</v>
      </c>
      <c r="H344" s="52">
        <f t="shared" si="45"/>
        <v>24975.15</v>
      </c>
      <c r="I344" s="104">
        <f t="shared" si="46"/>
        <v>99.900600000000011</v>
      </c>
    </row>
    <row r="345" spans="1:9" s="78" customFormat="1" ht="39.75" customHeight="1" outlineLevel="2" x14ac:dyDescent="0.2">
      <c r="A345" s="50" t="s">
        <v>315</v>
      </c>
      <c r="B345" s="6" t="s">
        <v>176</v>
      </c>
      <c r="C345" s="51" t="s">
        <v>80</v>
      </c>
      <c r="D345" s="51" t="s">
        <v>76</v>
      </c>
      <c r="E345" s="54" t="s">
        <v>314</v>
      </c>
      <c r="F345" s="54" t="s">
        <v>9</v>
      </c>
      <c r="G345" s="52">
        <f t="shared" si="45"/>
        <v>25000</v>
      </c>
      <c r="H345" s="52">
        <f t="shared" si="45"/>
        <v>24975.15</v>
      </c>
      <c r="I345" s="104">
        <f t="shared" si="46"/>
        <v>99.900600000000011</v>
      </c>
    </row>
    <row r="346" spans="1:9" s="78" customFormat="1" ht="39.75" customHeight="1" outlineLevel="2" x14ac:dyDescent="0.2">
      <c r="A346" s="50" t="s">
        <v>418</v>
      </c>
      <c r="B346" s="6" t="s">
        <v>176</v>
      </c>
      <c r="C346" s="51" t="s">
        <v>80</v>
      </c>
      <c r="D346" s="51" t="s">
        <v>76</v>
      </c>
      <c r="E346" s="54" t="s">
        <v>314</v>
      </c>
      <c r="F346" s="54" t="s">
        <v>392</v>
      </c>
      <c r="G346" s="52">
        <v>25000</v>
      </c>
      <c r="H346" s="53">
        <v>24975.15</v>
      </c>
      <c r="I346" s="104">
        <f t="shared" si="46"/>
        <v>99.900600000000011</v>
      </c>
    </row>
    <row r="347" spans="1:9" s="78" customFormat="1" ht="30.75" customHeight="1" outlineLevel="2" x14ac:dyDescent="0.2">
      <c r="A347" s="50" t="s">
        <v>279</v>
      </c>
      <c r="B347" s="6" t="s">
        <v>176</v>
      </c>
      <c r="C347" s="51" t="s">
        <v>80</v>
      </c>
      <c r="D347" s="51" t="s">
        <v>76</v>
      </c>
      <c r="E347" s="54" t="s">
        <v>285</v>
      </c>
      <c r="F347" s="54" t="s">
        <v>2</v>
      </c>
      <c r="G347" s="52">
        <f t="shared" ref="G347:H348" si="47">G348</f>
        <v>3939340</v>
      </c>
      <c r="H347" s="52">
        <f t="shared" si="47"/>
        <v>3908034.41</v>
      </c>
      <c r="I347" s="104">
        <f t="shared" si="35"/>
        <v>99.205308757304522</v>
      </c>
    </row>
    <row r="348" spans="1:9" s="78" customFormat="1" ht="40.5" customHeight="1" outlineLevel="2" x14ac:dyDescent="0.2">
      <c r="A348" s="50" t="s">
        <v>163</v>
      </c>
      <c r="B348" s="6" t="s">
        <v>176</v>
      </c>
      <c r="C348" s="51" t="s">
        <v>80</v>
      </c>
      <c r="D348" s="51" t="s">
        <v>76</v>
      </c>
      <c r="E348" s="54" t="s">
        <v>285</v>
      </c>
      <c r="F348" s="54" t="s">
        <v>81</v>
      </c>
      <c r="G348" s="52">
        <f t="shared" si="47"/>
        <v>3939340</v>
      </c>
      <c r="H348" s="52">
        <f t="shared" si="47"/>
        <v>3908034.41</v>
      </c>
      <c r="I348" s="104">
        <f t="shared" si="35"/>
        <v>99.205308757304522</v>
      </c>
    </row>
    <row r="349" spans="1:9" s="78" customFormat="1" ht="42" customHeight="1" outlineLevel="2" x14ac:dyDescent="0.2">
      <c r="A349" s="50" t="s">
        <v>82</v>
      </c>
      <c r="B349" s="6" t="s">
        <v>176</v>
      </c>
      <c r="C349" s="51" t="s">
        <v>80</v>
      </c>
      <c r="D349" s="51" t="s">
        <v>76</v>
      </c>
      <c r="E349" s="54" t="s">
        <v>285</v>
      </c>
      <c r="F349" s="54" t="s">
        <v>9</v>
      </c>
      <c r="G349" s="52">
        <f>G350+G351</f>
        <v>3939340</v>
      </c>
      <c r="H349" s="52">
        <f>H350+H351</f>
        <v>3908034.41</v>
      </c>
      <c r="I349" s="104">
        <f t="shared" si="35"/>
        <v>99.205308757304522</v>
      </c>
    </row>
    <row r="350" spans="1:9" s="78" customFormat="1" ht="42" customHeight="1" outlineLevel="2" x14ac:dyDescent="0.2">
      <c r="A350" s="50" t="s">
        <v>418</v>
      </c>
      <c r="B350" s="6" t="s">
        <v>176</v>
      </c>
      <c r="C350" s="51" t="s">
        <v>80</v>
      </c>
      <c r="D350" s="51" t="s">
        <v>76</v>
      </c>
      <c r="E350" s="54" t="s">
        <v>285</v>
      </c>
      <c r="F350" s="54" t="s">
        <v>392</v>
      </c>
      <c r="G350" s="52">
        <v>1673840</v>
      </c>
      <c r="H350" s="53">
        <v>1642610.02</v>
      </c>
      <c r="I350" s="104">
        <f t="shared" si="35"/>
        <v>98.134231467762746</v>
      </c>
    </row>
    <row r="351" spans="1:9" s="78" customFormat="1" ht="42" customHeight="1" outlineLevel="2" x14ac:dyDescent="0.2">
      <c r="A351" s="50" t="s">
        <v>438</v>
      </c>
      <c r="B351" s="6" t="s">
        <v>176</v>
      </c>
      <c r="C351" s="51" t="s">
        <v>80</v>
      </c>
      <c r="D351" s="51" t="s">
        <v>76</v>
      </c>
      <c r="E351" s="54" t="s">
        <v>285</v>
      </c>
      <c r="F351" s="54" t="s">
        <v>439</v>
      </c>
      <c r="G351" s="52">
        <v>2265500</v>
      </c>
      <c r="H351" s="53">
        <v>2265424.39</v>
      </c>
      <c r="I351" s="104">
        <f t="shared" si="35"/>
        <v>99.996662546899145</v>
      </c>
    </row>
    <row r="352" spans="1:9" s="78" customFormat="1" ht="30.75" customHeight="1" outlineLevel="2" x14ac:dyDescent="0.2">
      <c r="A352" s="50" t="s">
        <v>280</v>
      </c>
      <c r="B352" s="6" t="s">
        <v>176</v>
      </c>
      <c r="C352" s="51" t="s">
        <v>80</v>
      </c>
      <c r="D352" s="51" t="s">
        <v>76</v>
      </c>
      <c r="E352" s="54" t="s">
        <v>286</v>
      </c>
      <c r="F352" s="54" t="s">
        <v>2</v>
      </c>
      <c r="G352" s="52">
        <f t="shared" ref="G352:H354" si="48">G353</f>
        <v>85700</v>
      </c>
      <c r="H352" s="52">
        <f t="shared" si="48"/>
        <v>85610.76</v>
      </c>
      <c r="I352" s="104">
        <f t="shared" si="35"/>
        <v>99.89586931155192</v>
      </c>
    </row>
    <row r="353" spans="1:9" s="78" customFormat="1" ht="36.75" customHeight="1" outlineLevel="2" x14ac:dyDescent="0.2">
      <c r="A353" s="50" t="s">
        <v>163</v>
      </c>
      <c r="B353" s="6" t="s">
        <v>176</v>
      </c>
      <c r="C353" s="51" t="s">
        <v>80</v>
      </c>
      <c r="D353" s="51" t="s">
        <v>76</v>
      </c>
      <c r="E353" s="54" t="s">
        <v>286</v>
      </c>
      <c r="F353" s="54" t="s">
        <v>81</v>
      </c>
      <c r="G353" s="52">
        <f t="shared" si="48"/>
        <v>85700</v>
      </c>
      <c r="H353" s="52">
        <f t="shared" si="48"/>
        <v>85610.76</v>
      </c>
      <c r="I353" s="104">
        <f t="shared" si="35"/>
        <v>99.89586931155192</v>
      </c>
    </row>
    <row r="354" spans="1:9" s="78" customFormat="1" ht="36.75" customHeight="1" outlineLevel="2" x14ac:dyDescent="0.2">
      <c r="A354" s="50" t="s">
        <v>82</v>
      </c>
      <c r="B354" s="6" t="s">
        <v>176</v>
      </c>
      <c r="C354" s="51" t="s">
        <v>80</v>
      </c>
      <c r="D354" s="51" t="s">
        <v>76</v>
      </c>
      <c r="E354" s="54" t="s">
        <v>286</v>
      </c>
      <c r="F354" s="54" t="s">
        <v>9</v>
      </c>
      <c r="G354" s="52">
        <f t="shared" si="48"/>
        <v>85700</v>
      </c>
      <c r="H354" s="52">
        <f t="shared" si="48"/>
        <v>85610.76</v>
      </c>
      <c r="I354" s="104">
        <f t="shared" si="35"/>
        <v>99.89586931155192</v>
      </c>
    </row>
    <row r="355" spans="1:9" s="78" customFormat="1" ht="36.75" customHeight="1" outlineLevel="2" x14ac:dyDescent="0.2">
      <c r="A355" s="50" t="s">
        <v>418</v>
      </c>
      <c r="B355" s="6" t="s">
        <v>176</v>
      </c>
      <c r="C355" s="51" t="s">
        <v>80</v>
      </c>
      <c r="D355" s="51" t="s">
        <v>76</v>
      </c>
      <c r="E355" s="54" t="s">
        <v>286</v>
      </c>
      <c r="F355" s="54" t="s">
        <v>392</v>
      </c>
      <c r="G355" s="52">
        <v>85700</v>
      </c>
      <c r="H355" s="53">
        <v>85610.76</v>
      </c>
      <c r="I355" s="104">
        <f t="shared" si="35"/>
        <v>99.89586931155192</v>
      </c>
    </row>
    <row r="356" spans="1:9" s="78" customFormat="1" ht="24.75" customHeight="1" outlineLevel="2" x14ac:dyDescent="0.2">
      <c r="A356" s="50" t="s">
        <v>358</v>
      </c>
      <c r="B356" s="6" t="s">
        <v>176</v>
      </c>
      <c r="C356" s="51" t="s">
        <v>80</v>
      </c>
      <c r="D356" s="51" t="s">
        <v>76</v>
      </c>
      <c r="E356" s="54" t="s">
        <v>357</v>
      </c>
      <c r="F356" s="54" t="s">
        <v>2</v>
      </c>
      <c r="G356" s="52">
        <f t="shared" ref="G356:H358" si="49">G357</f>
        <v>326926.27</v>
      </c>
      <c r="H356" s="52">
        <f t="shared" si="49"/>
        <v>326926.27</v>
      </c>
      <c r="I356" s="104">
        <f t="shared" si="35"/>
        <v>100</v>
      </c>
    </row>
    <row r="357" spans="1:9" s="78" customFormat="1" ht="38.25" customHeight="1" outlineLevel="2" x14ac:dyDescent="0.2">
      <c r="A357" s="50" t="s">
        <v>163</v>
      </c>
      <c r="B357" s="6" t="s">
        <v>176</v>
      </c>
      <c r="C357" s="51" t="s">
        <v>80</v>
      </c>
      <c r="D357" s="51" t="s">
        <v>76</v>
      </c>
      <c r="E357" s="54" t="s">
        <v>357</v>
      </c>
      <c r="F357" s="54" t="s">
        <v>81</v>
      </c>
      <c r="G357" s="52">
        <f t="shared" si="49"/>
        <v>326926.27</v>
      </c>
      <c r="H357" s="52">
        <f t="shared" si="49"/>
        <v>326926.27</v>
      </c>
      <c r="I357" s="104">
        <f t="shared" si="35"/>
        <v>100</v>
      </c>
    </row>
    <row r="358" spans="1:9" s="78" customFormat="1" ht="39.75" customHeight="1" outlineLevel="2" x14ac:dyDescent="0.2">
      <c r="A358" s="50" t="s">
        <v>315</v>
      </c>
      <c r="B358" s="6" t="s">
        <v>176</v>
      </c>
      <c r="C358" s="51" t="s">
        <v>80</v>
      </c>
      <c r="D358" s="51" t="s">
        <v>76</v>
      </c>
      <c r="E358" s="54" t="s">
        <v>357</v>
      </c>
      <c r="F358" s="54" t="s">
        <v>9</v>
      </c>
      <c r="G358" s="52">
        <f t="shared" si="49"/>
        <v>326926.27</v>
      </c>
      <c r="H358" s="52">
        <f t="shared" si="49"/>
        <v>326926.27</v>
      </c>
      <c r="I358" s="104">
        <f t="shared" si="35"/>
        <v>100</v>
      </c>
    </row>
    <row r="359" spans="1:9" s="78" customFormat="1" ht="39.75" customHeight="1" outlineLevel="2" x14ac:dyDescent="0.2">
      <c r="A359" s="50" t="s">
        <v>418</v>
      </c>
      <c r="B359" s="6" t="s">
        <v>176</v>
      </c>
      <c r="C359" s="51" t="s">
        <v>80</v>
      </c>
      <c r="D359" s="51" t="s">
        <v>76</v>
      </c>
      <c r="E359" s="54" t="s">
        <v>357</v>
      </c>
      <c r="F359" s="54" t="s">
        <v>392</v>
      </c>
      <c r="G359" s="52">
        <v>326926.27</v>
      </c>
      <c r="H359" s="53">
        <v>326926.27</v>
      </c>
      <c r="I359" s="104">
        <f t="shared" si="35"/>
        <v>100</v>
      </c>
    </row>
    <row r="360" spans="1:9" s="78" customFormat="1" ht="30.75" customHeight="1" outlineLevel="2" x14ac:dyDescent="0.2">
      <c r="A360" s="50" t="s">
        <v>360</v>
      </c>
      <c r="B360" s="6" t="s">
        <v>176</v>
      </c>
      <c r="C360" s="51" t="s">
        <v>80</v>
      </c>
      <c r="D360" s="51" t="s">
        <v>76</v>
      </c>
      <c r="E360" s="54" t="s">
        <v>359</v>
      </c>
      <c r="F360" s="54" t="s">
        <v>2</v>
      </c>
      <c r="G360" s="52">
        <f t="shared" ref="G360:H376" si="50">G361</f>
        <v>8280743.7300000004</v>
      </c>
      <c r="H360" s="52">
        <f t="shared" si="50"/>
        <v>8004700.29</v>
      </c>
      <c r="I360" s="104">
        <f t="shared" si="35"/>
        <v>96.666441457426913</v>
      </c>
    </row>
    <row r="361" spans="1:9" s="78" customFormat="1" ht="35.25" customHeight="1" outlineLevel="2" x14ac:dyDescent="0.2">
      <c r="A361" s="50" t="s">
        <v>163</v>
      </c>
      <c r="B361" s="6" t="s">
        <v>176</v>
      </c>
      <c r="C361" s="51" t="s">
        <v>80</v>
      </c>
      <c r="D361" s="51" t="s">
        <v>76</v>
      </c>
      <c r="E361" s="54" t="s">
        <v>359</v>
      </c>
      <c r="F361" s="54" t="s">
        <v>81</v>
      </c>
      <c r="G361" s="52">
        <f t="shared" si="50"/>
        <v>8280743.7300000004</v>
      </c>
      <c r="H361" s="52">
        <f t="shared" si="50"/>
        <v>8004700.29</v>
      </c>
      <c r="I361" s="104">
        <f t="shared" si="35"/>
        <v>96.666441457426913</v>
      </c>
    </row>
    <row r="362" spans="1:9" s="78" customFormat="1" ht="39.75" customHeight="1" outlineLevel="2" x14ac:dyDescent="0.2">
      <c r="A362" s="50" t="s">
        <v>315</v>
      </c>
      <c r="B362" s="6" t="s">
        <v>176</v>
      </c>
      <c r="C362" s="51" t="s">
        <v>80</v>
      </c>
      <c r="D362" s="51" t="s">
        <v>76</v>
      </c>
      <c r="E362" s="54" t="s">
        <v>359</v>
      </c>
      <c r="F362" s="54" t="s">
        <v>9</v>
      </c>
      <c r="G362" s="52">
        <f t="shared" si="50"/>
        <v>8280743.7300000004</v>
      </c>
      <c r="H362" s="52">
        <f t="shared" si="50"/>
        <v>8004700.29</v>
      </c>
      <c r="I362" s="104">
        <f t="shared" si="35"/>
        <v>96.666441457426913</v>
      </c>
    </row>
    <row r="363" spans="1:9" s="78" customFormat="1" ht="39.75" customHeight="1" outlineLevel="2" x14ac:dyDescent="0.2">
      <c r="A363" s="50" t="s">
        <v>418</v>
      </c>
      <c r="B363" s="6" t="s">
        <v>176</v>
      </c>
      <c r="C363" s="51" t="s">
        <v>80</v>
      </c>
      <c r="D363" s="51" t="s">
        <v>76</v>
      </c>
      <c r="E363" s="54" t="s">
        <v>359</v>
      </c>
      <c r="F363" s="54" t="s">
        <v>392</v>
      </c>
      <c r="G363" s="52">
        <v>8280743.7300000004</v>
      </c>
      <c r="H363" s="53">
        <v>8004700.29</v>
      </c>
      <c r="I363" s="104">
        <f t="shared" si="35"/>
        <v>96.666441457426913</v>
      </c>
    </row>
    <row r="364" spans="1:9" s="78" customFormat="1" ht="39.75" customHeight="1" outlineLevel="2" x14ac:dyDescent="0.2">
      <c r="A364" s="50" t="s">
        <v>476</v>
      </c>
      <c r="B364" s="6" t="s">
        <v>176</v>
      </c>
      <c r="C364" s="51" t="s">
        <v>80</v>
      </c>
      <c r="D364" s="51" t="s">
        <v>76</v>
      </c>
      <c r="E364" s="54" t="s">
        <v>475</v>
      </c>
      <c r="F364" s="54" t="s">
        <v>2</v>
      </c>
      <c r="G364" s="52">
        <f t="shared" si="50"/>
        <v>50000</v>
      </c>
      <c r="H364" s="52">
        <f t="shared" si="50"/>
        <v>49967.08</v>
      </c>
      <c r="I364" s="104">
        <f t="shared" ref="I364:I367" si="51">H364/G364*100</f>
        <v>99.934160000000006</v>
      </c>
    </row>
    <row r="365" spans="1:9" s="78" customFormat="1" ht="39.75" customHeight="1" outlineLevel="2" x14ac:dyDescent="0.2">
      <c r="A365" s="50" t="s">
        <v>163</v>
      </c>
      <c r="B365" s="6" t="s">
        <v>176</v>
      </c>
      <c r="C365" s="51" t="s">
        <v>80</v>
      </c>
      <c r="D365" s="51" t="s">
        <v>76</v>
      </c>
      <c r="E365" s="54" t="s">
        <v>475</v>
      </c>
      <c r="F365" s="54" t="s">
        <v>81</v>
      </c>
      <c r="G365" s="52">
        <f t="shared" si="50"/>
        <v>50000</v>
      </c>
      <c r="H365" s="52">
        <f t="shared" si="50"/>
        <v>49967.08</v>
      </c>
      <c r="I365" s="104">
        <f t="shared" si="51"/>
        <v>99.934160000000006</v>
      </c>
    </row>
    <row r="366" spans="1:9" s="78" customFormat="1" ht="39.75" customHeight="1" outlineLevel="2" x14ac:dyDescent="0.2">
      <c r="A366" s="50" t="s">
        <v>315</v>
      </c>
      <c r="B366" s="6" t="s">
        <v>176</v>
      </c>
      <c r="C366" s="51" t="s">
        <v>80</v>
      </c>
      <c r="D366" s="51" t="s">
        <v>76</v>
      </c>
      <c r="E366" s="54" t="s">
        <v>475</v>
      </c>
      <c r="F366" s="54" t="s">
        <v>9</v>
      </c>
      <c r="G366" s="52">
        <f t="shared" si="50"/>
        <v>50000</v>
      </c>
      <c r="H366" s="52">
        <f t="shared" si="50"/>
        <v>49967.08</v>
      </c>
      <c r="I366" s="104">
        <f t="shared" si="51"/>
        <v>99.934160000000006</v>
      </c>
    </row>
    <row r="367" spans="1:9" s="78" customFormat="1" ht="39.75" customHeight="1" outlineLevel="2" x14ac:dyDescent="0.2">
      <c r="A367" s="50" t="s">
        <v>418</v>
      </c>
      <c r="B367" s="6" t="s">
        <v>176</v>
      </c>
      <c r="C367" s="51" t="s">
        <v>80</v>
      </c>
      <c r="D367" s="51" t="s">
        <v>76</v>
      </c>
      <c r="E367" s="54" t="s">
        <v>475</v>
      </c>
      <c r="F367" s="54" t="s">
        <v>392</v>
      </c>
      <c r="G367" s="52">
        <v>50000</v>
      </c>
      <c r="H367" s="53">
        <v>49967.08</v>
      </c>
      <c r="I367" s="104">
        <f t="shared" si="51"/>
        <v>99.934160000000006</v>
      </c>
    </row>
    <row r="368" spans="1:9" s="78" customFormat="1" ht="39.75" customHeight="1" outlineLevel="2" x14ac:dyDescent="0.2">
      <c r="A368" s="50" t="s">
        <v>478</v>
      </c>
      <c r="B368" s="6" t="s">
        <v>176</v>
      </c>
      <c r="C368" s="51" t="s">
        <v>80</v>
      </c>
      <c r="D368" s="51" t="s">
        <v>76</v>
      </c>
      <c r="E368" s="54" t="s">
        <v>477</v>
      </c>
      <c r="F368" s="54" t="s">
        <v>2</v>
      </c>
      <c r="G368" s="52">
        <f t="shared" si="50"/>
        <v>4484900</v>
      </c>
      <c r="H368" s="52">
        <f t="shared" si="50"/>
        <v>4221341.7699999996</v>
      </c>
      <c r="I368" s="104">
        <f t="shared" ref="I368:I371" si="52">H368/G368*100</f>
        <v>94.123431291667586</v>
      </c>
    </row>
    <row r="369" spans="1:9" s="78" customFormat="1" ht="39.75" customHeight="1" outlineLevel="2" x14ac:dyDescent="0.2">
      <c r="A369" s="50" t="s">
        <v>163</v>
      </c>
      <c r="B369" s="6" t="s">
        <v>176</v>
      </c>
      <c r="C369" s="51" t="s">
        <v>80</v>
      </c>
      <c r="D369" s="51" t="s">
        <v>76</v>
      </c>
      <c r="E369" s="54" t="s">
        <v>477</v>
      </c>
      <c r="F369" s="54" t="s">
        <v>81</v>
      </c>
      <c r="G369" s="52">
        <f t="shared" si="50"/>
        <v>4484900</v>
      </c>
      <c r="H369" s="52">
        <f t="shared" si="50"/>
        <v>4221341.7699999996</v>
      </c>
      <c r="I369" s="104">
        <f t="shared" si="52"/>
        <v>94.123431291667586</v>
      </c>
    </row>
    <row r="370" spans="1:9" s="78" customFormat="1" ht="39.75" customHeight="1" outlineLevel="2" x14ac:dyDescent="0.2">
      <c r="A370" s="50" t="s">
        <v>315</v>
      </c>
      <c r="B370" s="6" t="s">
        <v>176</v>
      </c>
      <c r="C370" s="51" t="s">
        <v>80</v>
      </c>
      <c r="D370" s="51" t="s">
        <v>76</v>
      </c>
      <c r="E370" s="54" t="s">
        <v>477</v>
      </c>
      <c r="F370" s="54" t="s">
        <v>9</v>
      </c>
      <c r="G370" s="52">
        <f t="shared" si="50"/>
        <v>4484900</v>
      </c>
      <c r="H370" s="52">
        <f t="shared" si="50"/>
        <v>4221341.7699999996</v>
      </c>
      <c r="I370" s="104">
        <f t="shared" si="52"/>
        <v>94.123431291667586</v>
      </c>
    </row>
    <row r="371" spans="1:9" s="78" customFormat="1" ht="39.75" customHeight="1" outlineLevel="2" x14ac:dyDescent="0.2">
      <c r="A371" s="50" t="s">
        <v>418</v>
      </c>
      <c r="B371" s="6" t="s">
        <v>176</v>
      </c>
      <c r="C371" s="51" t="s">
        <v>80</v>
      </c>
      <c r="D371" s="51" t="s">
        <v>76</v>
      </c>
      <c r="E371" s="54" t="s">
        <v>477</v>
      </c>
      <c r="F371" s="54" t="s">
        <v>392</v>
      </c>
      <c r="G371" s="52">
        <v>4484900</v>
      </c>
      <c r="H371" s="53">
        <v>4221341.7699999996</v>
      </c>
      <c r="I371" s="104">
        <f t="shared" si="52"/>
        <v>94.123431291667586</v>
      </c>
    </row>
    <row r="372" spans="1:9" s="78" customFormat="1" ht="39.75" customHeight="1" outlineLevel="2" x14ac:dyDescent="0.2">
      <c r="A372" s="50" t="s">
        <v>479</v>
      </c>
      <c r="B372" s="6" t="s">
        <v>176</v>
      </c>
      <c r="C372" s="51" t="s">
        <v>80</v>
      </c>
      <c r="D372" s="51" t="s">
        <v>76</v>
      </c>
      <c r="E372" s="54" t="s">
        <v>480</v>
      </c>
      <c r="F372" s="54" t="s">
        <v>2</v>
      </c>
      <c r="G372" s="52">
        <f t="shared" si="50"/>
        <v>6000000</v>
      </c>
      <c r="H372" s="52">
        <f t="shared" si="50"/>
        <v>3593010</v>
      </c>
      <c r="I372" s="104">
        <f t="shared" ref="I372:I375" si="53">H372/G372*100</f>
        <v>59.883499999999998</v>
      </c>
    </row>
    <row r="373" spans="1:9" s="78" customFormat="1" ht="39.75" customHeight="1" outlineLevel="2" x14ac:dyDescent="0.2">
      <c r="A373" s="50" t="s">
        <v>163</v>
      </c>
      <c r="B373" s="6" t="s">
        <v>176</v>
      </c>
      <c r="C373" s="51" t="s">
        <v>80</v>
      </c>
      <c r="D373" s="51" t="s">
        <v>76</v>
      </c>
      <c r="E373" s="54" t="s">
        <v>480</v>
      </c>
      <c r="F373" s="54" t="s">
        <v>81</v>
      </c>
      <c r="G373" s="52">
        <f t="shared" si="50"/>
        <v>6000000</v>
      </c>
      <c r="H373" s="52">
        <f t="shared" si="50"/>
        <v>3593010</v>
      </c>
      <c r="I373" s="104">
        <f t="shared" si="53"/>
        <v>59.883499999999998</v>
      </c>
    </row>
    <row r="374" spans="1:9" s="78" customFormat="1" ht="39.75" customHeight="1" outlineLevel="2" x14ac:dyDescent="0.2">
      <c r="A374" s="50" t="s">
        <v>315</v>
      </c>
      <c r="B374" s="6" t="s">
        <v>176</v>
      </c>
      <c r="C374" s="51" t="s">
        <v>80</v>
      </c>
      <c r="D374" s="51" t="s">
        <v>76</v>
      </c>
      <c r="E374" s="54" t="s">
        <v>480</v>
      </c>
      <c r="F374" s="54" t="s">
        <v>9</v>
      </c>
      <c r="G374" s="52">
        <f t="shared" si="50"/>
        <v>6000000</v>
      </c>
      <c r="H374" s="52">
        <f t="shared" si="50"/>
        <v>3593010</v>
      </c>
      <c r="I374" s="104">
        <f t="shared" si="53"/>
        <v>59.883499999999998</v>
      </c>
    </row>
    <row r="375" spans="1:9" s="78" customFormat="1" ht="39.75" customHeight="1" outlineLevel="2" x14ac:dyDescent="0.2">
      <c r="A375" s="50" t="s">
        <v>418</v>
      </c>
      <c r="B375" s="6" t="s">
        <v>176</v>
      </c>
      <c r="C375" s="51" t="s">
        <v>80</v>
      </c>
      <c r="D375" s="51" t="s">
        <v>76</v>
      </c>
      <c r="E375" s="54" t="s">
        <v>480</v>
      </c>
      <c r="F375" s="54" t="s">
        <v>392</v>
      </c>
      <c r="G375" s="52">
        <v>6000000</v>
      </c>
      <c r="H375" s="53">
        <v>3593010</v>
      </c>
      <c r="I375" s="104">
        <f t="shared" si="53"/>
        <v>59.883499999999998</v>
      </c>
    </row>
    <row r="376" spans="1:9" s="46" customFormat="1" ht="39.75" customHeight="1" outlineLevel="2" x14ac:dyDescent="0.2">
      <c r="A376" s="50" t="s">
        <v>482</v>
      </c>
      <c r="B376" s="6" t="s">
        <v>176</v>
      </c>
      <c r="C376" s="51" t="s">
        <v>80</v>
      </c>
      <c r="D376" s="51" t="s">
        <v>76</v>
      </c>
      <c r="E376" s="54" t="s">
        <v>481</v>
      </c>
      <c r="F376" s="54" t="s">
        <v>2</v>
      </c>
      <c r="G376" s="52">
        <f t="shared" si="50"/>
        <v>60800</v>
      </c>
      <c r="H376" s="52">
        <f t="shared" si="50"/>
        <v>36293.03</v>
      </c>
      <c r="I376" s="104">
        <f t="shared" ref="I376:I379" si="54">H376/G376*100</f>
        <v>59.692483552631579</v>
      </c>
    </row>
    <row r="377" spans="1:9" s="44" customFormat="1" ht="39.75" customHeight="1" outlineLevel="2" x14ac:dyDescent="0.2">
      <c r="A377" s="30" t="s">
        <v>163</v>
      </c>
      <c r="B377" s="31" t="s">
        <v>176</v>
      </c>
      <c r="C377" s="32" t="s">
        <v>80</v>
      </c>
      <c r="D377" s="32" t="s">
        <v>76</v>
      </c>
      <c r="E377" s="36" t="s">
        <v>481</v>
      </c>
      <c r="F377" s="36" t="s">
        <v>81</v>
      </c>
      <c r="G377" s="19">
        <f t="shared" ref="G377:H378" si="55">G378</f>
        <v>60800</v>
      </c>
      <c r="H377" s="19">
        <f t="shared" si="55"/>
        <v>36293.03</v>
      </c>
      <c r="I377" s="103">
        <f t="shared" si="54"/>
        <v>59.692483552631579</v>
      </c>
    </row>
    <row r="378" spans="1:9" s="44" customFormat="1" ht="39.75" customHeight="1" outlineLevel="2" x14ac:dyDescent="0.2">
      <c r="A378" s="30" t="s">
        <v>315</v>
      </c>
      <c r="B378" s="31" t="s">
        <v>176</v>
      </c>
      <c r="C378" s="32" t="s">
        <v>80</v>
      </c>
      <c r="D378" s="32" t="s">
        <v>76</v>
      </c>
      <c r="E378" s="36" t="s">
        <v>481</v>
      </c>
      <c r="F378" s="36" t="s">
        <v>9</v>
      </c>
      <c r="G378" s="19">
        <f t="shared" si="55"/>
        <v>60800</v>
      </c>
      <c r="H378" s="19">
        <f t="shared" si="55"/>
        <v>36293.03</v>
      </c>
      <c r="I378" s="103">
        <f t="shared" si="54"/>
        <v>59.692483552631579</v>
      </c>
    </row>
    <row r="379" spans="1:9" s="44" customFormat="1" ht="39.75" customHeight="1" outlineLevel="2" x14ac:dyDescent="0.2">
      <c r="A379" s="30" t="s">
        <v>418</v>
      </c>
      <c r="B379" s="31" t="s">
        <v>176</v>
      </c>
      <c r="C379" s="32" t="s">
        <v>80</v>
      </c>
      <c r="D379" s="32" t="s">
        <v>76</v>
      </c>
      <c r="E379" s="36" t="s">
        <v>481</v>
      </c>
      <c r="F379" s="36" t="s">
        <v>392</v>
      </c>
      <c r="G379" s="19">
        <v>60800</v>
      </c>
      <c r="H379" s="28">
        <v>36293.03</v>
      </c>
      <c r="I379" s="103">
        <f t="shared" si="54"/>
        <v>59.692483552631579</v>
      </c>
    </row>
    <row r="380" spans="1:9" s="78" customFormat="1" ht="48.75" customHeight="1" outlineLevel="2" x14ac:dyDescent="0.2">
      <c r="A380" s="50" t="s">
        <v>281</v>
      </c>
      <c r="B380" s="6" t="s">
        <v>176</v>
      </c>
      <c r="C380" s="51" t="s">
        <v>80</v>
      </c>
      <c r="D380" s="51" t="s">
        <v>76</v>
      </c>
      <c r="E380" s="54" t="s">
        <v>287</v>
      </c>
      <c r="F380" s="54" t="s">
        <v>2</v>
      </c>
      <c r="G380" s="52">
        <f>G382+G386+G390+G394</f>
        <v>16751288.010000002</v>
      </c>
      <c r="H380" s="52">
        <f>H382+H386+H390+H394</f>
        <v>14384288.02</v>
      </c>
      <c r="I380" s="104">
        <f t="shared" si="35"/>
        <v>85.869743338022857</v>
      </c>
    </row>
    <row r="381" spans="1:9" s="78" customFormat="1" ht="32.25" customHeight="1" outlineLevel="2" x14ac:dyDescent="0.2">
      <c r="A381" s="76" t="s">
        <v>529</v>
      </c>
      <c r="B381" s="6" t="s">
        <v>176</v>
      </c>
      <c r="C381" s="51" t="s">
        <v>80</v>
      </c>
      <c r="D381" s="51" t="s">
        <v>76</v>
      </c>
      <c r="E381" s="77" t="s">
        <v>530</v>
      </c>
      <c r="F381" s="54" t="s">
        <v>2</v>
      </c>
      <c r="G381" s="52">
        <f>G382+G386+G390</f>
        <v>9606213.2700000014</v>
      </c>
      <c r="H381" s="52">
        <f>H382+H386+H390</f>
        <v>7239213.2800000003</v>
      </c>
      <c r="I381" s="104">
        <f t="shared" si="35"/>
        <v>75.359697692824597</v>
      </c>
    </row>
    <row r="382" spans="1:9" s="78" customFormat="1" ht="30.75" customHeight="1" outlineLevel="2" x14ac:dyDescent="0.2">
      <c r="A382" s="50" t="s">
        <v>282</v>
      </c>
      <c r="B382" s="6" t="s">
        <v>176</v>
      </c>
      <c r="C382" s="51" t="s">
        <v>80</v>
      </c>
      <c r="D382" s="51" t="s">
        <v>76</v>
      </c>
      <c r="E382" s="54" t="s">
        <v>288</v>
      </c>
      <c r="F382" s="54" t="s">
        <v>2</v>
      </c>
      <c r="G382" s="52">
        <f t="shared" ref="G382:H384" si="56">G383</f>
        <v>2614999.9900000002</v>
      </c>
      <c r="H382" s="52">
        <f t="shared" si="56"/>
        <v>248000</v>
      </c>
      <c r="I382" s="104">
        <f t="shared" ref="I382:I452" si="57">H382/G382*100</f>
        <v>9.4837476462093591</v>
      </c>
    </row>
    <row r="383" spans="1:9" s="78" customFormat="1" ht="37.5" customHeight="1" outlineLevel="2" x14ac:dyDescent="0.2">
      <c r="A383" s="50" t="s">
        <v>163</v>
      </c>
      <c r="B383" s="6" t="s">
        <v>176</v>
      </c>
      <c r="C383" s="51" t="s">
        <v>80</v>
      </c>
      <c r="D383" s="51" t="s">
        <v>76</v>
      </c>
      <c r="E383" s="54" t="s">
        <v>288</v>
      </c>
      <c r="F383" s="54" t="s">
        <v>81</v>
      </c>
      <c r="G383" s="52">
        <f t="shared" si="56"/>
        <v>2614999.9900000002</v>
      </c>
      <c r="H383" s="52">
        <f t="shared" si="56"/>
        <v>248000</v>
      </c>
      <c r="I383" s="104">
        <f t="shared" si="57"/>
        <v>9.4837476462093591</v>
      </c>
    </row>
    <row r="384" spans="1:9" s="78" customFormat="1" ht="36" customHeight="1" outlineLevel="2" x14ac:dyDescent="0.2">
      <c r="A384" s="50" t="s">
        <v>82</v>
      </c>
      <c r="B384" s="6" t="s">
        <v>176</v>
      </c>
      <c r="C384" s="51" t="s">
        <v>80</v>
      </c>
      <c r="D384" s="51" t="s">
        <v>76</v>
      </c>
      <c r="E384" s="54" t="s">
        <v>288</v>
      </c>
      <c r="F384" s="54" t="s">
        <v>9</v>
      </c>
      <c r="G384" s="52">
        <f t="shared" si="56"/>
        <v>2614999.9900000002</v>
      </c>
      <c r="H384" s="52">
        <f t="shared" si="56"/>
        <v>248000</v>
      </c>
      <c r="I384" s="104">
        <f t="shared" si="57"/>
        <v>9.4837476462093591</v>
      </c>
    </row>
    <row r="385" spans="1:9" s="78" customFormat="1" ht="36" customHeight="1" outlineLevel="2" x14ac:dyDescent="0.2">
      <c r="A385" s="50" t="s">
        <v>418</v>
      </c>
      <c r="B385" s="6" t="s">
        <v>176</v>
      </c>
      <c r="C385" s="51" t="s">
        <v>80</v>
      </c>
      <c r="D385" s="51" t="s">
        <v>76</v>
      </c>
      <c r="E385" s="54" t="s">
        <v>288</v>
      </c>
      <c r="F385" s="54" t="s">
        <v>392</v>
      </c>
      <c r="G385" s="52">
        <v>2614999.9900000002</v>
      </c>
      <c r="H385" s="53">
        <v>248000</v>
      </c>
      <c r="I385" s="104">
        <f t="shared" si="57"/>
        <v>9.4837476462093591</v>
      </c>
    </row>
    <row r="386" spans="1:9" s="78" customFormat="1" ht="36" customHeight="1" outlineLevel="2" x14ac:dyDescent="0.2">
      <c r="A386" s="50" t="s">
        <v>316</v>
      </c>
      <c r="B386" s="6" t="s">
        <v>176</v>
      </c>
      <c r="C386" s="51" t="s">
        <v>80</v>
      </c>
      <c r="D386" s="51" t="s">
        <v>76</v>
      </c>
      <c r="E386" s="54" t="s">
        <v>317</v>
      </c>
      <c r="F386" s="54" t="s">
        <v>2</v>
      </c>
      <c r="G386" s="52">
        <f t="shared" ref="G386:H388" si="58">G387</f>
        <v>6781476.8799999999</v>
      </c>
      <c r="H386" s="52">
        <f t="shared" si="58"/>
        <v>6781476.8799999999</v>
      </c>
      <c r="I386" s="104">
        <f t="shared" si="57"/>
        <v>100</v>
      </c>
    </row>
    <row r="387" spans="1:9" s="78" customFormat="1" ht="35.25" customHeight="1" outlineLevel="2" x14ac:dyDescent="0.2">
      <c r="A387" s="50" t="s">
        <v>163</v>
      </c>
      <c r="B387" s="6" t="s">
        <v>176</v>
      </c>
      <c r="C387" s="51" t="s">
        <v>80</v>
      </c>
      <c r="D387" s="51" t="s">
        <v>76</v>
      </c>
      <c r="E387" s="54" t="s">
        <v>317</v>
      </c>
      <c r="F387" s="54" t="s">
        <v>81</v>
      </c>
      <c r="G387" s="52">
        <f t="shared" si="58"/>
        <v>6781476.8799999999</v>
      </c>
      <c r="H387" s="52">
        <f t="shared" si="58"/>
        <v>6781476.8799999999</v>
      </c>
      <c r="I387" s="104">
        <f t="shared" si="57"/>
        <v>100</v>
      </c>
    </row>
    <row r="388" spans="1:9" s="78" customFormat="1" ht="35.25" customHeight="1" outlineLevel="2" x14ac:dyDescent="0.2">
      <c r="A388" s="50" t="s">
        <v>82</v>
      </c>
      <c r="B388" s="6" t="s">
        <v>176</v>
      </c>
      <c r="C388" s="51" t="s">
        <v>80</v>
      </c>
      <c r="D388" s="51" t="s">
        <v>76</v>
      </c>
      <c r="E388" s="54" t="s">
        <v>317</v>
      </c>
      <c r="F388" s="54" t="s">
        <v>9</v>
      </c>
      <c r="G388" s="52">
        <f t="shared" si="58"/>
        <v>6781476.8799999999</v>
      </c>
      <c r="H388" s="52">
        <f t="shared" si="58"/>
        <v>6781476.8799999999</v>
      </c>
      <c r="I388" s="104">
        <f t="shared" si="57"/>
        <v>100</v>
      </c>
    </row>
    <row r="389" spans="1:9" s="78" customFormat="1" ht="35.25" customHeight="1" outlineLevel="2" x14ac:dyDescent="0.2">
      <c r="A389" s="50" t="s">
        <v>418</v>
      </c>
      <c r="B389" s="6" t="s">
        <v>176</v>
      </c>
      <c r="C389" s="51" t="s">
        <v>80</v>
      </c>
      <c r="D389" s="51" t="s">
        <v>76</v>
      </c>
      <c r="E389" s="54" t="s">
        <v>317</v>
      </c>
      <c r="F389" s="54" t="s">
        <v>392</v>
      </c>
      <c r="G389" s="52">
        <v>6781476.8799999999</v>
      </c>
      <c r="H389" s="53">
        <v>6781476.8799999999</v>
      </c>
      <c r="I389" s="104">
        <f t="shared" si="57"/>
        <v>100</v>
      </c>
    </row>
    <row r="390" spans="1:9" s="78" customFormat="1" ht="35.25" customHeight="1" outlineLevel="2" x14ac:dyDescent="0.2">
      <c r="A390" s="50" t="s">
        <v>355</v>
      </c>
      <c r="B390" s="6" t="s">
        <v>176</v>
      </c>
      <c r="C390" s="51" t="s">
        <v>80</v>
      </c>
      <c r="D390" s="51" t="s">
        <v>76</v>
      </c>
      <c r="E390" s="54" t="s">
        <v>356</v>
      </c>
      <c r="F390" s="54" t="s">
        <v>2</v>
      </c>
      <c r="G390" s="52">
        <f t="shared" ref="G390:H392" si="59">G391</f>
        <v>209736.4</v>
      </c>
      <c r="H390" s="52">
        <f t="shared" si="59"/>
        <v>209736.4</v>
      </c>
      <c r="I390" s="104">
        <f t="shared" si="57"/>
        <v>100</v>
      </c>
    </row>
    <row r="391" spans="1:9" s="78" customFormat="1" ht="37.5" customHeight="1" outlineLevel="2" x14ac:dyDescent="0.2">
      <c r="A391" s="50" t="s">
        <v>163</v>
      </c>
      <c r="B391" s="6" t="s">
        <v>176</v>
      </c>
      <c r="C391" s="51" t="s">
        <v>80</v>
      </c>
      <c r="D391" s="51" t="s">
        <v>76</v>
      </c>
      <c r="E391" s="54" t="s">
        <v>356</v>
      </c>
      <c r="F391" s="54" t="s">
        <v>81</v>
      </c>
      <c r="G391" s="52">
        <f t="shared" si="59"/>
        <v>209736.4</v>
      </c>
      <c r="H391" s="52">
        <f t="shared" si="59"/>
        <v>209736.4</v>
      </c>
      <c r="I391" s="104">
        <f t="shared" si="57"/>
        <v>100</v>
      </c>
    </row>
    <row r="392" spans="1:9" s="78" customFormat="1" ht="37.5" customHeight="1" outlineLevel="2" x14ac:dyDescent="0.2">
      <c r="A392" s="50" t="s">
        <v>82</v>
      </c>
      <c r="B392" s="6" t="s">
        <v>176</v>
      </c>
      <c r="C392" s="51" t="s">
        <v>80</v>
      </c>
      <c r="D392" s="51" t="s">
        <v>76</v>
      </c>
      <c r="E392" s="54" t="s">
        <v>356</v>
      </c>
      <c r="F392" s="54" t="s">
        <v>9</v>
      </c>
      <c r="G392" s="52">
        <f t="shared" si="59"/>
        <v>209736.4</v>
      </c>
      <c r="H392" s="52">
        <f t="shared" si="59"/>
        <v>209736.4</v>
      </c>
      <c r="I392" s="104">
        <f t="shared" si="57"/>
        <v>100</v>
      </c>
    </row>
    <row r="393" spans="1:9" s="78" customFormat="1" ht="37.5" customHeight="1" outlineLevel="2" x14ac:dyDescent="0.2">
      <c r="A393" s="50" t="s">
        <v>418</v>
      </c>
      <c r="B393" s="6" t="s">
        <v>176</v>
      </c>
      <c r="C393" s="51" t="s">
        <v>80</v>
      </c>
      <c r="D393" s="51" t="s">
        <v>76</v>
      </c>
      <c r="E393" s="54" t="s">
        <v>356</v>
      </c>
      <c r="F393" s="54" t="s">
        <v>392</v>
      </c>
      <c r="G393" s="52">
        <v>209736.4</v>
      </c>
      <c r="H393" s="53">
        <v>209736.4</v>
      </c>
      <c r="I393" s="104">
        <f t="shared" si="57"/>
        <v>100</v>
      </c>
    </row>
    <row r="394" spans="1:9" s="78" customFormat="1" ht="37.5" customHeight="1" outlineLevel="2" x14ac:dyDescent="0.2">
      <c r="A394" s="50" t="s">
        <v>516</v>
      </c>
      <c r="B394" s="6" t="s">
        <v>176</v>
      </c>
      <c r="C394" s="51" t="s">
        <v>80</v>
      </c>
      <c r="D394" s="51" t="s">
        <v>76</v>
      </c>
      <c r="E394" s="54" t="s">
        <v>517</v>
      </c>
      <c r="F394" s="54" t="s">
        <v>2</v>
      </c>
      <c r="G394" s="52">
        <f>G395</f>
        <v>7145074.7400000002</v>
      </c>
      <c r="H394" s="52">
        <f>H395</f>
        <v>7145074.7400000002</v>
      </c>
      <c r="I394" s="104">
        <f t="shared" si="57"/>
        <v>100</v>
      </c>
    </row>
    <row r="395" spans="1:9" s="78" customFormat="1" ht="60" customHeight="1" outlineLevel="2" x14ac:dyDescent="0.2">
      <c r="A395" s="50" t="s">
        <v>318</v>
      </c>
      <c r="B395" s="6" t="s">
        <v>176</v>
      </c>
      <c r="C395" s="51" t="s">
        <v>80</v>
      </c>
      <c r="D395" s="51" t="s">
        <v>76</v>
      </c>
      <c r="E395" s="54" t="s">
        <v>319</v>
      </c>
      <c r="F395" s="54" t="s">
        <v>2</v>
      </c>
      <c r="G395" s="52">
        <f t="shared" ref="G395:H397" si="60">G396</f>
        <v>7145074.7400000002</v>
      </c>
      <c r="H395" s="52">
        <f t="shared" si="60"/>
        <v>7145074.7400000002</v>
      </c>
      <c r="I395" s="104">
        <f t="shared" si="57"/>
        <v>100</v>
      </c>
    </row>
    <row r="396" spans="1:9" s="78" customFormat="1" ht="33" customHeight="1" outlineLevel="2" x14ac:dyDescent="0.2">
      <c r="A396" s="50" t="s">
        <v>163</v>
      </c>
      <c r="B396" s="6" t="s">
        <v>176</v>
      </c>
      <c r="C396" s="51" t="s">
        <v>80</v>
      </c>
      <c r="D396" s="51" t="s">
        <v>76</v>
      </c>
      <c r="E396" s="54" t="s">
        <v>319</v>
      </c>
      <c r="F396" s="54" t="s">
        <v>81</v>
      </c>
      <c r="G396" s="52">
        <f t="shared" si="60"/>
        <v>7145074.7400000002</v>
      </c>
      <c r="H396" s="52">
        <f t="shared" si="60"/>
        <v>7145074.7400000002</v>
      </c>
      <c r="I396" s="104">
        <f t="shared" si="57"/>
        <v>100</v>
      </c>
    </row>
    <row r="397" spans="1:9" s="78" customFormat="1" ht="36" customHeight="1" outlineLevel="2" x14ac:dyDescent="0.2">
      <c r="A397" s="50" t="s">
        <v>82</v>
      </c>
      <c r="B397" s="6" t="s">
        <v>176</v>
      </c>
      <c r="C397" s="51" t="s">
        <v>80</v>
      </c>
      <c r="D397" s="51" t="s">
        <v>76</v>
      </c>
      <c r="E397" s="54" t="s">
        <v>319</v>
      </c>
      <c r="F397" s="54" t="s">
        <v>9</v>
      </c>
      <c r="G397" s="52">
        <f t="shared" si="60"/>
        <v>7145074.7400000002</v>
      </c>
      <c r="H397" s="52">
        <f t="shared" si="60"/>
        <v>7145074.7400000002</v>
      </c>
      <c r="I397" s="104">
        <f t="shared" si="57"/>
        <v>100</v>
      </c>
    </row>
    <row r="398" spans="1:9" s="78" customFormat="1" ht="36" customHeight="1" outlineLevel="2" x14ac:dyDescent="0.2">
      <c r="A398" s="50" t="s">
        <v>418</v>
      </c>
      <c r="B398" s="6" t="s">
        <v>176</v>
      </c>
      <c r="C398" s="51" t="s">
        <v>80</v>
      </c>
      <c r="D398" s="51" t="s">
        <v>76</v>
      </c>
      <c r="E398" s="54" t="s">
        <v>319</v>
      </c>
      <c r="F398" s="54" t="s">
        <v>392</v>
      </c>
      <c r="G398" s="52">
        <v>7145074.7400000002</v>
      </c>
      <c r="H398" s="53">
        <v>7145074.7400000002</v>
      </c>
      <c r="I398" s="104">
        <f t="shared" si="57"/>
        <v>100</v>
      </c>
    </row>
    <row r="399" spans="1:9" s="61" customFormat="1" ht="35.25" customHeight="1" outlineLevel="2" x14ac:dyDescent="0.2">
      <c r="A399" s="56" t="s">
        <v>28</v>
      </c>
      <c r="B399" s="57" t="s">
        <v>176</v>
      </c>
      <c r="C399" s="58" t="s">
        <v>80</v>
      </c>
      <c r="D399" s="58" t="s">
        <v>80</v>
      </c>
      <c r="E399" s="59" t="s">
        <v>68</v>
      </c>
      <c r="F399" s="59" t="s">
        <v>2</v>
      </c>
      <c r="G399" s="60">
        <f t="shared" ref="G399:H403" si="61">G400</f>
        <v>2547.4699999999998</v>
      </c>
      <c r="H399" s="60">
        <f t="shared" si="61"/>
        <v>2547.4699999999998</v>
      </c>
      <c r="I399" s="102">
        <f t="shared" si="57"/>
        <v>100</v>
      </c>
    </row>
    <row r="400" spans="1:9" ht="30.75" customHeight="1" outlineLevel="2" x14ac:dyDescent="0.2">
      <c r="A400" s="33" t="s">
        <v>4</v>
      </c>
      <c r="B400" s="31" t="s">
        <v>176</v>
      </c>
      <c r="C400" s="32" t="s">
        <v>80</v>
      </c>
      <c r="D400" s="32" t="s">
        <v>80</v>
      </c>
      <c r="E400" s="36" t="s">
        <v>70</v>
      </c>
      <c r="F400" s="36" t="s">
        <v>2</v>
      </c>
      <c r="G400" s="19">
        <f t="shared" si="61"/>
        <v>2547.4699999999998</v>
      </c>
      <c r="H400" s="19">
        <f t="shared" si="61"/>
        <v>2547.4699999999998</v>
      </c>
      <c r="I400" s="103">
        <f t="shared" si="57"/>
        <v>100</v>
      </c>
    </row>
    <row r="401" spans="1:9" ht="45" customHeight="1" outlineLevel="3" x14ac:dyDescent="0.2">
      <c r="A401" s="33" t="s">
        <v>71</v>
      </c>
      <c r="B401" s="31" t="s">
        <v>176</v>
      </c>
      <c r="C401" s="32" t="s">
        <v>80</v>
      </c>
      <c r="D401" s="32" t="s">
        <v>80</v>
      </c>
      <c r="E401" s="36" t="s">
        <v>72</v>
      </c>
      <c r="F401" s="36" t="s">
        <v>2</v>
      </c>
      <c r="G401" s="19">
        <f t="shared" si="61"/>
        <v>2547.4699999999998</v>
      </c>
      <c r="H401" s="19">
        <f t="shared" si="61"/>
        <v>2547.4699999999998</v>
      </c>
      <c r="I401" s="103">
        <f t="shared" si="57"/>
        <v>100</v>
      </c>
    </row>
    <row r="402" spans="1:9" ht="66" customHeight="1" outlineLevel="5" x14ac:dyDescent="0.2">
      <c r="A402" s="30" t="s">
        <v>56</v>
      </c>
      <c r="B402" s="31" t="s">
        <v>176</v>
      </c>
      <c r="C402" s="32" t="s">
        <v>80</v>
      </c>
      <c r="D402" s="32" t="s">
        <v>80</v>
      </c>
      <c r="E402" s="36" t="s">
        <v>108</v>
      </c>
      <c r="F402" s="36" t="s">
        <v>2</v>
      </c>
      <c r="G402" s="19">
        <f t="shared" si="61"/>
        <v>2547.4699999999998</v>
      </c>
      <c r="H402" s="19">
        <f t="shared" si="61"/>
        <v>2547.4699999999998</v>
      </c>
      <c r="I402" s="103">
        <f t="shared" si="57"/>
        <v>100</v>
      </c>
    </row>
    <row r="403" spans="1:9" ht="34.5" customHeight="1" outlineLevel="2" x14ac:dyDescent="0.2">
      <c r="A403" s="30" t="s">
        <v>163</v>
      </c>
      <c r="B403" s="31" t="s">
        <v>176</v>
      </c>
      <c r="C403" s="32" t="s">
        <v>80</v>
      </c>
      <c r="D403" s="32" t="s">
        <v>80</v>
      </c>
      <c r="E403" s="36" t="s">
        <v>108</v>
      </c>
      <c r="F403" s="36" t="s">
        <v>81</v>
      </c>
      <c r="G403" s="19">
        <f t="shared" si="61"/>
        <v>2547.4699999999998</v>
      </c>
      <c r="H403" s="19">
        <f t="shared" si="61"/>
        <v>2547.4699999999998</v>
      </c>
      <c r="I403" s="103">
        <f t="shared" si="57"/>
        <v>100</v>
      </c>
    </row>
    <row r="404" spans="1:9" ht="36" customHeight="1" outlineLevel="5" x14ac:dyDescent="0.2">
      <c r="A404" s="35" t="s">
        <v>82</v>
      </c>
      <c r="B404" s="31" t="s">
        <v>176</v>
      </c>
      <c r="C404" s="32" t="s">
        <v>80</v>
      </c>
      <c r="D404" s="32" t="s">
        <v>80</v>
      </c>
      <c r="E404" s="36" t="s">
        <v>108</v>
      </c>
      <c r="F404" s="36" t="s">
        <v>9</v>
      </c>
      <c r="G404" s="19">
        <f>G405</f>
        <v>2547.4699999999998</v>
      </c>
      <c r="H404" s="19">
        <f>H405</f>
        <v>2547.4699999999998</v>
      </c>
      <c r="I404" s="103">
        <f t="shared" si="57"/>
        <v>100</v>
      </c>
    </row>
    <row r="405" spans="1:9" ht="36" customHeight="1" outlineLevel="5" x14ac:dyDescent="0.2">
      <c r="A405" s="35" t="s">
        <v>418</v>
      </c>
      <c r="B405" s="31" t="s">
        <v>176</v>
      </c>
      <c r="C405" s="32" t="s">
        <v>80</v>
      </c>
      <c r="D405" s="32" t="s">
        <v>80</v>
      </c>
      <c r="E405" s="36" t="s">
        <v>108</v>
      </c>
      <c r="F405" s="36" t="s">
        <v>392</v>
      </c>
      <c r="G405" s="19">
        <v>2547.4699999999998</v>
      </c>
      <c r="H405" s="28">
        <v>2547.4699999999998</v>
      </c>
      <c r="I405" s="103">
        <f t="shared" si="57"/>
        <v>100</v>
      </c>
    </row>
    <row r="406" spans="1:9" s="61" customFormat="1" ht="32.25" customHeight="1" outlineLevel="5" x14ac:dyDescent="0.2">
      <c r="A406" s="56" t="s">
        <v>29</v>
      </c>
      <c r="B406" s="57" t="s">
        <v>176</v>
      </c>
      <c r="C406" s="58" t="s">
        <v>109</v>
      </c>
      <c r="D406" s="58" t="s">
        <v>67</v>
      </c>
      <c r="E406" s="58" t="s">
        <v>68</v>
      </c>
      <c r="F406" s="58" t="s">
        <v>2</v>
      </c>
      <c r="G406" s="68">
        <f>G414+G407</f>
        <v>4983263</v>
      </c>
      <c r="H406" s="68">
        <f>H414+H407</f>
        <v>4952922.83</v>
      </c>
      <c r="I406" s="102">
        <f t="shared" si="57"/>
        <v>99.391158564177729</v>
      </c>
    </row>
    <row r="407" spans="1:9" s="61" customFormat="1" ht="32.25" customHeight="1" outlineLevel="5" x14ac:dyDescent="0.2">
      <c r="A407" s="56" t="s">
        <v>242</v>
      </c>
      <c r="B407" s="57" t="s">
        <v>176</v>
      </c>
      <c r="C407" s="58" t="s">
        <v>109</v>
      </c>
      <c r="D407" s="58" t="s">
        <v>80</v>
      </c>
      <c r="E407" s="58" t="s">
        <v>68</v>
      </c>
      <c r="F407" s="58" t="s">
        <v>2</v>
      </c>
      <c r="G407" s="68">
        <f t="shared" ref="G407:H412" si="62">G408</f>
        <v>159150</v>
      </c>
      <c r="H407" s="68">
        <f t="shared" si="62"/>
        <v>159150</v>
      </c>
      <c r="I407" s="102">
        <f t="shared" si="57"/>
        <v>100</v>
      </c>
    </row>
    <row r="408" spans="1:9" s="78" customFormat="1" ht="42" customHeight="1" outlineLevel="5" x14ac:dyDescent="0.2">
      <c r="A408" s="55" t="s">
        <v>291</v>
      </c>
      <c r="B408" s="6" t="s">
        <v>176</v>
      </c>
      <c r="C408" s="51" t="s">
        <v>109</v>
      </c>
      <c r="D408" s="51" t="s">
        <v>80</v>
      </c>
      <c r="E408" s="51" t="s">
        <v>238</v>
      </c>
      <c r="F408" s="51" t="s">
        <v>2</v>
      </c>
      <c r="G408" s="66">
        <f>G410</f>
        <v>159150</v>
      </c>
      <c r="H408" s="66">
        <f>H410</f>
        <v>159150</v>
      </c>
      <c r="I408" s="104">
        <f t="shared" si="57"/>
        <v>100</v>
      </c>
    </row>
    <row r="409" spans="1:9" s="78" customFormat="1" ht="42" customHeight="1" outlineLevel="5" x14ac:dyDescent="0.2">
      <c r="A409" s="82" t="s">
        <v>531</v>
      </c>
      <c r="B409" s="6" t="s">
        <v>176</v>
      </c>
      <c r="C409" s="51" t="s">
        <v>109</v>
      </c>
      <c r="D409" s="51" t="s">
        <v>80</v>
      </c>
      <c r="E409" s="77" t="s">
        <v>532</v>
      </c>
      <c r="F409" s="51" t="s">
        <v>2</v>
      </c>
      <c r="G409" s="66">
        <f>G410</f>
        <v>159150</v>
      </c>
      <c r="H409" s="66">
        <f>H410</f>
        <v>159150</v>
      </c>
      <c r="I409" s="104">
        <f t="shared" si="57"/>
        <v>100</v>
      </c>
    </row>
    <row r="410" spans="1:9" s="78" customFormat="1" ht="45" customHeight="1" outlineLevel="5" x14ac:dyDescent="0.2">
      <c r="A410" s="50" t="s">
        <v>239</v>
      </c>
      <c r="B410" s="6" t="s">
        <v>176</v>
      </c>
      <c r="C410" s="51" t="s">
        <v>109</v>
      </c>
      <c r="D410" s="51" t="s">
        <v>80</v>
      </c>
      <c r="E410" s="51" t="s">
        <v>240</v>
      </c>
      <c r="F410" s="51" t="s">
        <v>2</v>
      </c>
      <c r="G410" s="66">
        <f t="shared" si="62"/>
        <v>159150</v>
      </c>
      <c r="H410" s="66">
        <f t="shared" si="62"/>
        <v>159150</v>
      </c>
      <c r="I410" s="104">
        <f t="shared" si="57"/>
        <v>100</v>
      </c>
    </row>
    <row r="411" spans="1:9" s="78" customFormat="1" ht="33" customHeight="1" outlineLevel="5" x14ac:dyDescent="0.2">
      <c r="A411" s="50" t="s">
        <v>163</v>
      </c>
      <c r="B411" s="6" t="s">
        <v>176</v>
      </c>
      <c r="C411" s="51" t="s">
        <v>109</v>
      </c>
      <c r="D411" s="51" t="s">
        <v>80</v>
      </c>
      <c r="E411" s="51" t="s">
        <v>240</v>
      </c>
      <c r="F411" s="51" t="s">
        <v>81</v>
      </c>
      <c r="G411" s="66">
        <f t="shared" si="62"/>
        <v>159150</v>
      </c>
      <c r="H411" s="66">
        <f t="shared" si="62"/>
        <v>159150</v>
      </c>
      <c r="I411" s="104">
        <f t="shared" si="57"/>
        <v>100</v>
      </c>
    </row>
    <row r="412" spans="1:9" s="78" customFormat="1" ht="32.25" customHeight="1" outlineLevel="5" x14ac:dyDescent="0.2">
      <c r="A412" s="50" t="s">
        <v>241</v>
      </c>
      <c r="B412" s="6" t="s">
        <v>176</v>
      </c>
      <c r="C412" s="51" t="s">
        <v>109</v>
      </c>
      <c r="D412" s="51" t="s">
        <v>80</v>
      </c>
      <c r="E412" s="51" t="s">
        <v>240</v>
      </c>
      <c r="F412" s="51" t="s">
        <v>9</v>
      </c>
      <c r="G412" s="52">
        <f t="shared" si="62"/>
        <v>159150</v>
      </c>
      <c r="H412" s="52">
        <f t="shared" si="62"/>
        <v>159150</v>
      </c>
      <c r="I412" s="104">
        <f t="shared" si="57"/>
        <v>100</v>
      </c>
    </row>
    <row r="413" spans="1:9" s="78" customFormat="1" ht="32.25" customHeight="1" outlineLevel="5" x14ac:dyDescent="0.2">
      <c r="A413" s="50" t="s">
        <v>418</v>
      </c>
      <c r="B413" s="6" t="s">
        <v>176</v>
      </c>
      <c r="C413" s="51" t="s">
        <v>109</v>
      </c>
      <c r="D413" s="51" t="s">
        <v>80</v>
      </c>
      <c r="E413" s="51" t="s">
        <v>240</v>
      </c>
      <c r="F413" s="51" t="s">
        <v>392</v>
      </c>
      <c r="G413" s="52">
        <v>159150</v>
      </c>
      <c r="H413" s="53">
        <v>159150</v>
      </c>
      <c r="I413" s="104">
        <f t="shared" si="57"/>
        <v>100</v>
      </c>
    </row>
    <row r="414" spans="1:9" s="61" customFormat="1" ht="25.5" customHeight="1" outlineLevel="5" x14ac:dyDescent="0.2">
      <c r="A414" s="56" t="s">
        <v>34</v>
      </c>
      <c r="B414" s="57" t="s">
        <v>176</v>
      </c>
      <c r="C414" s="58" t="s">
        <v>109</v>
      </c>
      <c r="D414" s="58" t="s">
        <v>101</v>
      </c>
      <c r="E414" s="58" t="s">
        <v>68</v>
      </c>
      <c r="F414" s="58" t="s">
        <v>2</v>
      </c>
      <c r="G414" s="68">
        <f>G415+G422</f>
        <v>4824113</v>
      </c>
      <c r="H414" s="68">
        <f>H415+H422</f>
        <v>4793772.83</v>
      </c>
      <c r="I414" s="102">
        <f t="shared" si="57"/>
        <v>99.371072568159164</v>
      </c>
    </row>
    <row r="415" spans="1:9" s="78" customFormat="1" ht="39.75" customHeight="1" outlineLevel="5" x14ac:dyDescent="0.2">
      <c r="A415" s="50" t="s">
        <v>309</v>
      </c>
      <c r="B415" s="6" t="s">
        <v>176</v>
      </c>
      <c r="C415" s="51" t="s">
        <v>109</v>
      </c>
      <c r="D415" s="51" t="s">
        <v>101</v>
      </c>
      <c r="E415" s="51" t="s">
        <v>110</v>
      </c>
      <c r="F415" s="51" t="s">
        <v>2</v>
      </c>
      <c r="G415" s="66">
        <f t="shared" ref="G415:H418" si="63">G416</f>
        <v>2941610</v>
      </c>
      <c r="H415" s="66">
        <f t="shared" si="63"/>
        <v>2911269.83</v>
      </c>
      <c r="I415" s="104">
        <f t="shared" si="57"/>
        <v>98.968586250386693</v>
      </c>
    </row>
    <row r="416" spans="1:9" s="78" customFormat="1" ht="33" customHeight="1" outlineLevel="5" x14ac:dyDescent="0.2">
      <c r="A416" s="50" t="s">
        <v>310</v>
      </c>
      <c r="B416" s="6" t="s">
        <v>176</v>
      </c>
      <c r="C416" s="51" t="s">
        <v>109</v>
      </c>
      <c r="D416" s="51" t="s">
        <v>101</v>
      </c>
      <c r="E416" s="51" t="s">
        <v>158</v>
      </c>
      <c r="F416" s="51" t="s">
        <v>2</v>
      </c>
      <c r="G416" s="66">
        <f t="shared" si="63"/>
        <v>2941610</v>
      </c>
      <c r="H416" s="66">
        <f t="shared" si="63"/>
        <v>2911269.83</v>
      </c>
      <c r="I416" s="104">
        <f t="shared" si="57"/>
        <v>98.968586250386693</v>
      </c>
    </row>
    <row r="417" spans="1:9" s="78" customFormat="1" ht="39" customHeight="1" outlineLevel="5" x14ac:dyDescent="0.2">
      <c r="A417" s="55" t="s">
        <v>515</v>
      </c>
      <c r="B417" s="6" t="s">
        <v>176</v>
      </c>
      <c r="C417" s="51" t="s">
        <v>109</v>
      </c>
      <c r="D417" s="51" t="s">
        <v>101</v>
      </c>
      <c r="E417" s="54" t="s">
        <v>134</v>
      </c>
      <c r="F417" s="54" t="s">
        <v>2</v>
      </c>
      <c r="G417" s="52">
        <f t="shared" si="63"/>
        <v>2941610</v>
      </c>
      <c r="H417" s="52">
        <f t="shared" si="63"/>
        <v>2911269.83</v>
      </c>
      <c r="I417" s="104">
        <f t="shared" si="57"/>
        <v>98.968586250386693</v>
      </c>
    </row>
    <row r="418" spans="1:9" s="78" customFormat="1" ht="57.75" customHeight="1" outlineLevel="5" x14ac:dyDescent="0.2">
      <c r="A418" s="50" t="s">
        <v>205</v>
      </c>
      <c r="B418" s="6" t="s">
        <v>176</v>
      </c>
      <c r="C418" s="51" t="s">
        <v>109</v>
      </c>
      <c r="D418" s="51" t="s">
        <v>101</v>
      </c>
      <c r="E418" s="54" t="s">
        <v>134</v>
      </c>
      <c r="F418" s="54" t="s">
        <v>74</v>
      </c>
      <c r="G418" s="52">
        <f t="shared" si="63"/>
        <v>2941610</v>
      </c>
      <c r="H418" s="52">
        <f t="shared" si="63"/>
        <v>2911269.83</v>
      </c>
      <c r="I418" s="104">
        <f t="shared" si="57"/>
        <v>98.968586250386693</v>
      </c>
    </row>
    <row r="419" spans="1:9" s="78" customFormat="1" ht="40.5" customHeight="1" outlineLevel="5" x14ac:dyDescent="0.2">
      <c r="A419" s="50" t="s">
        <v>206</v>
      </c>
      <c r="B419" s="6" t="s">
        <v>176</v>
      </c>
      <c r="C419" s="51" t="s">
        <v>109</v>
      </c>
      <c r="D419" s="51" t="s">
        <v>101</v>
      </c>
      <c r="E419" s="54" t="s">
        <v>134</v>
      </c>
      <c r="F419" s="54" t="s">
        <v>6</v>
      </c>
      <c r="G419" s="52">
        <f>G420+G421</f>
        <v>2941610</v>
      </c>
      <c r="H419" s="52">
        <f>H420+H421</f>
        <v>2911269.83</v>
      </c>
      <c r="I419" s="104">
        <f t="shared" si="57"/>
        <v>98.968586250386693</v>
      </c>
    </row>
    <row r="420" spans="1:9" s="78" customFormat="1" ht="40.5" customHeight="1" outlineLevel="5" x14ac:dyDescent="0.2">
      <c r="A420" s="50" t="s">
        <v>413</v>
      </c>
      <c r="B420" s="6" t="s">
        <v>176</v>
      </c>
      <c r="C420" s="51" t="s">
        <v>109</v>
      </c>
      <c r="D420" s="51" t="s">
        <v>101</v>
      </c>
      <c r="E420" s="54" t="s">
        <v>134</v>
      </c>
      <c r="F420" s="54" t="s">
        <v>387</v>
      </c>
      <c r="G420" s="52">
        <v>2265607</v>
      </c>
      <c r="H420" s="53">
        <v>2242095.61</v>
      </c>
      <c r="I420" s="104">
        <f t="shared" si="57"/>
        <v>98.962247644891633</v>
      </c>
    </row>
    <row r="421" spans="1:9" s="78" customFormat="1" ht="49.5" customHeight="1" outlineLevel="5" x14ac:dyDescent="0.2">
      <c r="A421" s="50" t="s">
        <v>416</v>
      </c>
      <c r="B421" s="6" t="s">
        <v>176</v>
      </c>
      <c r="C421" s="51" t="s">
        <v>109</v>
      </c>
      <c r="D421" s="51" t="s">
        <v>101</v>
      </c>
      <c r="E421" s="54" t="s">
        <v>134</v>
      </c>
      <c r="F421" s="54" t="s">
        <v>388</v>
      </c>
      <c r="G421" s="52">
        <v>676003</v>
      </c>
      <c r="H421" s="53">
        <v>669174.22</v>
      </c>
      <c r="I421" s="104">
        <f t="shared" si="57"/>
        <v>98.989829926790264</v>
      </c>
    </row>
    <row r="422" spans="1:9" s="78" customFormat="1" ht="33" customHeight="1" outlineLevel="5" x14ac:dyDescent="0.2">
      <c r="A422" s="50" t="s">
        <v>4</v>
      </c>
      <c r="B422" s="6" t="s">
        <v>176</v>
      </c>
      <c r="C422" s="51" t="s">
        <v>109</v>
      </c>
      <c r="D422" s="51" t="s">
        <v>101</v>
      </c>
      <c r="E422" s="54" t="s">
        <v>70</v>
      </c>
      <c r="F422" s="54" t="s">
        <v>2</v>
      </c>
      <c r="G422" s="52">
        <f>G423</f>
        <v>1882503</v>
      </c>
      <c r="H422" s="52">
        <f>H423</f>
        <v>1882503</v>
      </c>
      <c r="I422" s="104">
        <f t="shared" si="57"/>
        <v>100</v>
      </c>
    </row>
    <row r="423" spans="1:9" s="78" customFormat="1" ht="35.25" customHeight="1" outlineLevel="5" x14ac:dyDescent="0.2">
      <c r="A423" s="71" t="s">
        <v>71</v>
      </c>
      <c r="B423" s="6" t="s">
        <v>176</v>
      </c>
      <c r="C423" s="51" t="s">
        <v>109</v>
      </c>
      <c r="D423" s="51" t="s">
        <v>101</v>
      </c>
      <c r="E423" s="54" t="s">
        <v>72</v>
      </c>
      <c r="F423" s="54" t="s">
        <v>2</v>
      </c>
      <c r="G423" s="52">
        <f>G424</f>
        <v>1882503</v>
      </c>
      <c r="H423" s="52">
        <f>H424</f>
        <v>1882503</v>
      </c>
      <c r="I423" s="104">
        <f t="shared" si="57"/>
        <v>100</v>
      </c>
    </row>
    <row r="424" spans="1:9" s="78" customFormat="1" ht="44.25" customHeight="1" outlineLevel="5" x14ac:dyDescent="0.2">
      <c r="A424" s="50" t="s">
        <v>202</v>
      </c>
      <c r="B424" s="6" t="s">
        <v>176</v>
      </c>
      <c r="C424" s="51" t="s">
        <v>109</v>
      </c>
      <c r="D424" s="51" t="s">
        <v>101</v>
      </c>
      <c r="E424" s="54" t="s">
        <v>200</v>
      </c>
      <c r="F424" s="54" t="s">
        <v>2</v>
      </c>
      <c r="G424" s="52">
        <f>G425+G429</f>
        <v>1882503</v>
      </c>
      <c r="H424" s="52">
        <f>H425+H429</f>
        <v>1882503</v>
      </c>
      <c r="I424" s="104">
        <f t="shared" si="57"/>
        <v>100</v>
      </c>
    </row>
    <row r="425" spans="1:9" s="78" customFormat="1" ht="64.5" customHeight="1" outlineLevel="5" x14ac:dyDescent="0.2">
      <c r="A425" s="50" t="s">
        <v>311</v>
      </c>
      <c r="B425" s="6" t="s">
        <v>176</v>
      </c>
      <c r="C425" s="51" t="s">
        <v>109</v>
      </c>
      <c r="D425" s="51" t="s">
        <v>101</v>
      </c>
      <c r="E425" s="54" t="s">
        <v>200</v>
      </c>
      <c r="F425" s="54" t="s">
        <v>74</v>
      </c>
      <c r="G425" s="52">
        <f>G426</f>
        <v>1352866.88</v>
      </c>
      <c r="H425" s="52">
        <f>H426</f>
        <v>1352866.88</v>
      </c>
      <c r="I425" s="104">
        <f t="shared" si="57"/>
        <v>100</v>
      </c>
    </row>
    <row r="426" spans="1:9" s="78" customFormat="1" ht="35.25" customHeight="1" outlineLevel="5" x14ac:dyDescent="0.2">
      <c r="A426" s="50" t="s">
        <v>208</v>
      </c>
      <c r="B426" s="6" t="s">
        <v>176</v>
      </c>
      <c r="C426" s="51" t="s">
        <v>109</v>
      </c>
      <c r="D426" s="51" t="s">
        <v>101</v>
      </c>
      <c r="E426" s="54" t="s">
        <v>200</v>
      </c>
      <c r="F426" s="54" t="s">
        <v>6</v>
      </c>
      <c r="G426" s="52">
        <f>G427+G428</f>
        <v>1352866.88</v>
      </c>
      <c r="H426" s="52">
        <f>H427+H428</f>
        <v>1352866.88</v>
      </c>
      <c r="I426" s="104">
        <f t="shared" si="57"/>
        <v>100</v>
      </c>
    </row>
    <row r="427" spans="1:9" s="78" customFormat="1" ht="35.25" customHeight="1" outlineLevel="5" x14ac:dyDescent="0.2">
      <c r="A427" s="50" t="s">
        <v>413</v>
      </c>
      <c r="B427" s="6" t="s">
        <v>176</v>
      </c>
      <c r="C427" s="51" t="s">
        <v>109</v>
      </c>
      <c r="D427" s="51" t="s">
        <v>101</v>
      </c>
      <c r="E427" s="54" t="s">
        <v>200</v>
      </c>
      <c r="F427" s="54" t="s">
        <v>387</v>
      </c>
      <c r="G427" s="52">
        <v>1043090.03</v>
      </c>
      <c r="H427" s="53">
        <v>1043090.03</v>
      </c>
      <c r="I427" s="104">
        <f t="shared" si="57"/>
        <v>100</v>
      </c>
    </row>
    <row r="428" spans="1:9" s="78" customFormat="1" ht="43.5" customHeight="1" outlineLevel="5" x14ac:dyDescent="0.2">
      <c r="A428" s="50" t="s">
        <v>416</v>
      </c>
      <c r="B428" s="6" t="s">
        <v>176</v>
      </c>
      <c r="C428" s="51" t="s">
        <v>109</v>
      </c>
      <c r="D428" s="51" t="s">
        <v>101</v>
      </c>
      <c r="E428" s="54" t="s">
        <v>200</v>
      </c>
      <c r="F428" s="54" t="s">
        <v>388</v>
      </c>
      <c r="G428" s="52">
        <v>309776.84999999998</v>
      </c>
      <c r="H428" s="53">
        <v>309776.84999999998</v>
      </c>
      <c r="I428" s="104">
        <f t="shared" si="57"/>
        <v>100</v>
      </c>
    </row>
    <row r="429" spans="1:9" s="78" customFormat="1" ht="35.25" customHeight="1" outlineLevel="5" x14ac:dyDescent="0.2">
      <c r="A429" s="50" t="s">
        <v>163</v>
      </c>
      <c r="B429" s="6" t="s">
        <v>176</v>
      </c>
      <c r="C429" s="51" t="s">
        <v>109</v>
      </c>
      <c r="D429" s="51" t="s">
        <v>101</v>
      </c>
      <c r="E429" s="54" t="s">
        <v>200</v>
      </c>
      <c r="F429" s="54" t="s">
        <v>81</v>
      </c>
      <c r="G429" s="52">
        <f>G430</f>
        <v>529636.12</v>
      </c>
      <c r="H429" s="52">
        <f>H430</f>
        <v>529636.12</v>
      </c>
      <c r="I429" s="104">
        <f t="shared" si="57"/>
        <v>100</v>
      </c>
    </row>
    <row r="430" spans="1:9" s="78" customFormat="1" ht="37.5" customHeight="1" outlineLevel="5" x14ac:dyDescent="0.2">
      <c r="A430" s="50" t="s">
        <v>241</v>
      </c>
      <c r="B430" s="6" t="s">
        <v>176</v>
      </c>
      <c r="C430" s="51" t="s">
        <v>109</v>
      </c>
      <c r="D430" s="51" t="s">
        <v>101</v>
      </c>
      <c r="E430" s="54" t="s">
        <v>200</v>
      </c>
      <c r="F430" s="54" t="s">
        <v>9</v>
      </c>
      <c r="G430" s="52">
        <f>G431</f>
        <v>529636.12</v>
      </c>
      <c r="H430" s="52">
        <f>H431</f>
        <v>529636.12</v>
      </c>
      <c r="I430" s="104">
        <f t="shared" si="57"/>
        <v>100</v>
      </c>
    </row>
    <row r="431" spans="1:9" s="78" customFormat="1" ht="37.5" customHeight="1" outlineLevel="5" x14ac:dyDescent="0.2">
      <c r="A431" s="50" t="s">
        <v>418</v>
      </c>
      <c r="B431" s="6" t="s">
        <v>176</v>
      </c>
      <c r="C431" s="51" t="s">
        <v>109</v>
      </c>
      <c r="D431" s="51" t="s">
        <v>101</v>
      </c>
      <c r="E431" s="54" t="s">
        <v>200</v>
      </c>
      <c r="F431" s="54" t="s">
        <v>392</v>
      </c>
      <c r="G431" s="52">
        <v>529636.12</v>
      </c>
      <c r="H431" s="53">
        <v>529636.12</v>
      </c>
      <c r="I431" s="104">
        <f t="shared" si="57"/>
        <v>100</v>
      </c>
    </row>
    <row r="432" spans="1:9" s="61" customFormat="1" ht="24" customHeight="1" outlineLevel="5" x14ac:dyDescent="0.2">
      <c r="A432" s="56" t="s">
        <v>36</v>
      </c>
      <c r="B432" s="57" t="s">
        <v>176</v>
      </c>
      <c r="C432" s="58" t="s">
        <v>100</v>
      </c>
      <c r="D432" s="58" t="s">
        <v>67</v>
      </c>
      <c r="E432" s="58" t="s">
        <v>68</v>
      </c>
      <c r="F432" s="58" t="s">
        <v>2</v>
      </c>
      <c r="G432" s="68">
        <f t="shared" ref="G432:H447" si="64">G433</f>
        <v>4381917.62</v>
      </c>
      <c r="H432" s="68">
        <f t="shared" si="64"/>
        <v>4284068.45</v>
      </c>
      <c r="I432" s="102">
        <f t="shared" si="57"/>
        <v>97.766978330368531</v>
      </c>
    </row>
    <row r="433" spans="1:9" ht="28.5" customHeight="1" outlineLevel="5" x14ac:dyDescent="0.2">
      <c r="A433" s="30" t="s">
        <v>38</v>
      </c>
      <c r="B433" s="31" t="s">
        <v>176</v>
      </c>
      <c r="C433" s="32" t="s">
        <v>100</v>
      </c>
      <c r="D433" s="32" t="s">
        <v>79</v>
      </c>
      <c r="E433" s="32" t="s">
        <v>68</v>
      </c>
      <c r="F433" s="32" t="s">
        <v>2</v>
      </c>
      <c r="G433" s="21">
        <f t="shared" si="64"/>
        <v>4381917.62</v>
      </c>
      <c r="H433" s="21">
        <f t="shared" si="64"/>
        <v>4284068.45</v>
      </c>
      <c r="I433" s="103">
        <f t="shared" si="57"/>
        <v>97.766978330368531</v>
      </c>
    </row>
    <row r="434" spans="1:9" s="78" customFormat="1" ht="50.25" customHeight="1" outlineLevel="5" x14ac:dyDescent="0.2">
      <c r="A434" s="55" t="s">
        <v>290</v>
      </c>
      <c r="B434" s="6" t="s">
        <v>176</v>
      </c>
      <c r="C434" s="51" t="s">
        <v>100</v>
      </c>
      <c r="D434" s="51" t="s">
        <v>79</v>
      </c>
      <c r="E434" s="51" t="s">
        <v>126</v>
      </c>
      <c r="F434" s="51" t="s">
        <v>2</v>
      </c>
      <c r="G434" s="66">
        <f>G444+G435</f>
        <v>4381917.62</v>
      </c>
      <c r="H434" s="66">
        <f>H444+H435</f>
        <v>4284068.45</v>
      </c>
      <c r="I434" s="104">
        <f t="shared" si="57"/>
        <v>97.766978330368531</v>
      </c>
    </row>
    <row r="435" spans="1:9" s="45" customFormat="1" ht="36" customHeight="1" outlineLevel="5" x14ac:dyDescent="0.2">
      <c r="A435" s="55" t="s">
        <v>294</v>
      </c>
      <c r="B435" s="6" t="s">
        <v>176</v>
      </c>
      <c r="C435" s="51" t="s">
        <v>100</v>
      </c>
      <c r="D435" s="51" t="s">
        <v>79</v>
      </c>
      <c r="E435" s="51" t="s">
        <v>135</v>
      </c>
      <c r="F435" s="51" t="s">
        <v>2</v>
      </c>
      <c r="G435" s="66">
        <f>G436</f>
        <v>2455247.62</v>
      </c>
      <c r="H435" s="66">
        <f>H436</f>
        <v>2375244.7400000002</v>
      </c>
      <c r="I435" s="104">
        <f t="shared" si="57"/>
        <v>96.741555542165642</v>
      </c>
    </row>
    <row r="436" spans="1:9" s="78" customFormat="1" ht="36" customHeight="1" outlineLevel="5" x14ac:dyDescent="0.2">
      <c r="A436" s="81" t="s">
        <v>533</v>
      </c>
      <c r="B436" s="6" t="s">
        <v>176</v>
      </c>
      <c r="C436" s="51" t="s">
        <v>100</v>
      </c>
      <c r="D436" s="51" t="s">
        <v>79</v>
      </c>
      <c r="E436" s="80" t="s">
        <v>534</v>
      </c>
      <c r="F436" s="51" t="s">
        <v>2</v>
      </c>
      <c r="G436" s="66">
        <f>G437</f>
        <v>2455247.62</v>
      </c>
      <c r="H436" s="66">
        <f>H437</f>
        <v>2375244.7400000002</v>
      </c>
      <c r="I436" s="104">
        <f t="shared" si="57"/>
        <v>96.741555542165642</v>
      </c>
    </row>
    <row r="437" spans="1:9" s="45" customFormat="1" ht="42" customHeight="1" outlineLevel="5" x14ac:dyDescent="0.2">
      <c r="A437" s="55" t="s">
        <v>341</v>
      </c>
      <c r="B437" s="6" t="s">
        <v>176</v>
      </c>
      <c r="C437" s="51" t="s">
        <v>100</v>
      </c>
      <c r="D437" s="51" t="s">
        <v>79</v>
      </c>
      <c r="E437" s="51" t="s">
        <v>222</v>
      </c>
      <c r="F437" s="51" t="s">
        <v>2</v>
      </c>
      <c r="G437" s="66">
        <f>G438+G441</f>
        <v>2455247.62</v>
      </c>
      <c r="H437" s="66">
        <f>H438+H441</f>
        <v>2375244.7400000002</v>
      </c>
      <c r="I437" s="104">
        <f t="shared" si="57"/>
        <v>96.741555542165642</v>
      </c>
    </row>
    <row r="438" spans="1:9" s="45" customFormat="1" ht="36.75" customHeight="1" outlineLevel="5" x14ac:dyDescent="0.2">
      <c r="A438" s="55" t="s">
        <v>163</v>
      </c>
      <c r="B438" s="6" t="s">
        <v>176</v>
      </c>
      <c r="C438" s="51" t="s">
        <v>100</v>
      </c>
      <c r="D438" s="51" t="s">
        <v>79</v>
      </c>
      <c r="E438" s="51" t="s">
        <v>222</v>
      </c>
      <c r="F438" s="51" t="s">
        <v>81</v>
      </c>
      <c r="G438" s="66">
        <f t="shared" ref="G438:H439" si="65">G439</f>
        <v>27055</v>
      </c>
      <c r="H438" s="66">
        <f t="shared" si="65"/>
        <v>27052.54</v>
      </c>
      <c r="I438" s="104">
        <f t="shared" si="57"/>
        <v>99.990907410829806</v>
      </c>
    </row>
    <row r="439" spans="1:9" s="45" customFormat="1" ht="37.5" customHeight="1" outlineLevel="5" x14ac:dyDescent="0.2">
      <c r="A439" s="55" t="s">
        <v>241</v>
      </c>
      <c r="B439" s="6" t="s">
        <v>176</v>
      </c>
      <c r="C439" s="51" t="s">
        <v>100</v>
      </c>
      <c r="D439" s="51" t="s">
        <v>79</v>
      </c>
      <c r="E439" s="51" t="s">
        <v>222</v>
      </c>
      <c r="F439" s="51" t="s">
        <v>9</v>
      </c>
      <c r="G439" s="66">
        <f t="shared" si="65"/>
        <v>27055</v>
      </c>
      <c r="H439" s="66">
        <f t="shared" si="65"/>
        <v>27052.54</v>
      </c>
      <c r="I439" s="104">
        <f t="shared" si="57"/>
        <v>99.990907410829806</v>
      </c>
    </row>
    <row r="440" spans="1:9" s="45" customFormat="1" ht="37.5" customHeight="1" outlineLevel="5" x14ac:dyDescent="0.2">
      <c r="A440" s="55" t="s">
        <v>418</v>
      </c>
      <c r="B440" s="6" t="s">
        <v>176</v>
      </c>
      <c r="C440" s="51" t="s">
        <v>100</v>
      </c>
      <c r="D440" s="51" t="s">
        <v>79</v>
      </c>
      <c r="E440" s="51" t="s">
        <v>222</v>
      </c>
      <c r="F440" s="51" t="s">
        <v>392</v>
      </c>
      <c r="G440" s="66">
        <v>27055</v>
      </c>
      <c r="H440" s="53">
        <v>27052.54</v>
      </c>
      <c r="I440" s="104">
        <f t="shared" si="57"/>
        <v>99.990907410829806</v>
      </c>
    </row>
    <row r="441" spans="1:9" s="45" customFormat="1" ht="37.5" customHeight="1" outlineLevel="5" x14ac:dyDescent="0.2">
      <c r="A441" s="55" t="s">
        <v>364</v>
      </c>
      <c r="B441" s="6" t="s">
        <v>176</v>
      </c>
      <c r="C441" s="51" t="s">
        <v>100</v>
      </c>
      <c r="D441" s="51" t="s">
        <v>79</v>
      </c>
      <c r="E441" s="51" t="s">
        <v>222</v>
      </c>
      <c r="F441" s="51" t="s">
        <v>194</v>
      </c>
      <c r="G441" s="66">
        <f>G442</f>
        <v>2428192.62</v>
      </c>
      <c r="H441" s="66">
        <f>H442</f>
        <v>2348192.2000000002</v>
      </c>
      <c r="I441" s="104">
        <f t="shared" si="57"/>
        <v>96.705351159497383</v>
      </c>
    </row>
    <row r="442" spans="1:9" s="45" customFormat="1" ht="37.5" customHeight="1" outlineLevel="5" x14ac:dyDescent="0.2">
      <c r="A442" s="35" t="s">
        <v>195</v>
      </c>
      <c r="B442" s="31" t="s">
        <v>176</v>
      </c>
      <c r="C442" s="32" t="s">
        <v>100</v>
      </c>
      <c r="D442" s="32" t="s">
        <v>79</v>
      </c>
      <c r="E442" s="32" t="s">
        <v>222</v>
      </c>
      <c r="F442" s="32" t="s">
        <v>196</v>
      </c>
      <c r="G442" s="21">
        <f>G443</f>
        <v>2428192.62</v>
      </c>
      <c r="H442" s="21">
        <f>H443</f>
        <v>2348192.2000000002</v>
      </c>
      <c r="I442" s="103">
        <f t="shared" si="57"/>
        <v>96.705351159497383</v>
      </c>
    </row>
    <row r="443" spans="1:9" s="44" customFormat="1" ht="37.5" customHeight="1" outlineLevel="5" x14ac:dyDescent="0.2">
      <c r="A443" s="35" t="s">
        <v>483</v>
      </c>
      <c r="B443" s="31" t="s">
        <v>176</v>
      </c>
      <c r="C443" s="32" t="s">
        <v>100</v>
      </c>
      <c r="D443" s="32" t="s">
        <v>79</v>
      </c>
      <c r="E443" s="32" t="s">
        <v>222</v>
      </c>
      <c r="F443" s="32" t="s">
        <v>402</v>
      </c>
      <c r="G443" s="21">
        <v>2428192.62</v>
      </c>
      <c r="H443" s="28">
        <v>2348192.2000000002</v>
      </c>
      <c r="I443" s="103">
        <f t="shared" si="57"/>
        <v>96.705351159497383</v>
      </c>
    </row>
    <row r="444" spans="1:9" s="45" customFormat="1" ht="38.25" customHeight="1" outlineLevel="5" x14ac:dyDescent="0.2">
      <c r="A444" s="55" t="s">
        <v>161</v>
      </c>
      <c r="B444" s="6" t="s">
        <v>176</v>
      </c>
      <c r="C444" s="51" t="s">
        <v>100</v>
      </c>
      <c r="D444" s="51" t="s">
        <v>79</v>
      </c>
      <c r="E444" s="51" t="s">
        <v>162</v>
      </c>
      <c r="F444" s="51" t="s">
        <v>2</v>
      </c>
      <c r="G444" s="66">
        <f>G445</f>
        <v>1926670</v>
      </c>
      <c r="H444" s="66">
        <f>H445</f>
        <v>1908823.71</v>
      </c>
      <c r="I444" s="104">
        <f t="shared" si="57"/>
        <v>99.073723574872702</v>
      </c>
    </row>
    <row r="445" spans="1:9" s="78" customFormat="1" ht="38.25" customHeight="1" outlineLevel="5" x14ac:dyDescent="0.2">
      <c r="A445" s="81" t="s">
        <v>535</v>
      </c>
      <c r="B445" s="6" t="s">
        <v>176</v>
      </c>
      <c r="C445" s="51" t="s">
        <v>100</v>
      </c>
      <c r="D445" s="51" t="s">
        <v>79</v>
      </c>
      <c r="E445" s="80" t="s">
        <v>536</v>
      </c>
      <c r="F445" s="51" t="s">
        <v>2</v>
      </c>
      <c r="G445" s="66">
        <f>G446</f>
        <v>1926670</v>
      </c>
      <c r="H445" s="66">
        <f>H446</f>
        <v>1908823.71</v>
      </c>
      <c r="I445" s="104"/>
    </row>
    <row r="446" spans="1:9" ht="32.25" customHeight="1" outlineLevel="5" x14ac:dyDescent="0.2">
      <c r="A446" s="35" t="s">
        <v>8</v>
      </c>
      <c r="B446" s="31" t="s">
        <v>176</v>
      </c>
      <c r="C446" s="32" t="s">
        <v>100</v>
      </c>
      <c r="D446" s="32" t="s">
        <v>79</v>
      </c>
      <c r="E446" s="32" t="s">
        <v>148</v>
      </c>
      <c r="F446" s="32" t="s">
        <v>2</v>
      </c>
      <c r="G446" s="19">
        <f t="shared" si="64"/>
        <v>1926670</v>
      </c>
      <c r="H446" s="19">
        <f t="shared" si="64"/>
        <v>1908823.71</v>
      </c>
      <c r="I446" s="103">
        <f t="shared" si="57"/>
        <v>99.073723574872702</v>
      </c>
    </row>
    <row r="447" spans="1:9" ht="57.75" customHeight="1" outlineLevel="5" x14ac:dyDescent="0.2">
      <c r="A447" s="30" t="s">
        <v>205</v>
      </c>
      <c r="B447" s="31" t="s">
        <v>176</v>
      </c>
      <c r="C447" s="32" t="s">
        <v>100</v>
      </c>
      <c r="D447" s="32" t="s">
        <v>79</v>
      </c>
      <c r="E447" s="32" t="s">
        <v>148</v>
      </c>
      <c r="F447" s="32" t="s">
        <v>74</v>
      </c>
      <c r="G447" s="19">
        <f t="shared" si="64"/>
        <v>1926670</v>
      </c>
      <c r="H447" s="19">
        <f t="shared" si="64"/>
        <v>1908823.71</v>
      </c>
      <c r="I447" s="103">
        <f t="shared" si="57"/>
        <v>99.073723574872702</v>
      </c>
    </row>
    <row r="448" spans="1:9" ht="34.5" customHeight="1" outlineLevel="5" x14ac:dyDescent="0.2">
      <c r="A448" s="30" t="s">
        <v>206</v>
      </c>
      <c r="B448" s="31" t="s">
        <v>176</v>
      </c>
      <c r="C448" s="32" t="s">
        <v>100</v>
      </c>
      <c r="D448" s="32" t="s">
        <v>79</v>
      </c>
      <c r="E448" s="32" t="s">
        <v>148</v>
      </c>
      <c r="F448" s="32" t="s">
        <v>6</v>
      </c>
      <c r="G448" s="19">
        <f>G449+G450+G451</f>
        <v>1926670</v>
      </c>
      <c r="H448" s="19">
        <f>H449+H450+H451</f>
        <v>1908823.71</v>
      </c>
      <c r="I448" s="103">
        <f t="shared" si="57"/>
        <v>99.073723574872702</v>
      </c>
    </row>
    <row r="449" spans="1:9" ht="34.5" customHeight="1" outlineLevel="5" x14ac:dyDescent="0.2">
      <c r="A449" s="30" t="s">
        <v>413</v>
      </c>
      <c r="B449" s="31" t="s">
        <v>176</v>
      </c>
      <c r="C449" s="32" t="s">
        <v>100</v>
      </c>
      <c r="D449" s="32" t="s">
        <v>79</v>
      </c>
      <c r="E449" s="32" t="s">
        <v>148</v>
      </c>
      <c r="F449" s="32" t="s">
        <v>387</v>
      </c>
      <c r="G449" s="19">
        <v>1476911</v>
      </c>
      <c r="H449" s="28">
        <v>1462248.63</v>
      </c>
      <c r="I449" s="103">
        <f t="shared" si="57"/>
        <v>99.007227246597793</v>
      </c>
    </row>
    <row r="450" spans="1:9" ht="34.5" customHeight="1" outlineLevel="5" x14ac:dyDescent="0.2">
      <c r="A450" s="30" t="s">
        <v>414</v>
      </c>
      <c r="B450" s="31" t="s">
        <v>176</v>
      </c>
      <c r="C450" s="32" t="s">
        <v>100</v>
      </c>
      <c r="D450" s="32" t="s">
        <v>79</v>
      </c>
      <c r="E450" s="32" t="s">
        <v>148</v>
      </c>
      <c r="F450" s="32" t="s">
        <v>391</v>
      </c>
      <c r="G450" s="19">
        <v>8600</v>
      </c>
      <c r="H450" s="28">
        <v>8600</v>
      </c>
      <c r="I450" s="103">
        <f t="shared" si="57"/>
        <v>100</v>
      </c>
    </row>
    <row r="451" spans="1:9" ht="44.25" customHeight="1" outlineLevel="5" x14ac:dyDescent="0.2">
      <c r="A451" s="30" t="s">
        <v>416</v>
      </c>
      <c r="B451" s="31" t="s">
        <v>176</v>
      </c>
      <c r="C451" s="32" t="s">
        <v>100</v>
      </c>
      <c r="D451" s="32" t="s">
        <v>79</v>
      </c>
      <c r="E451" s="32" t="s">
        <v>148</v>
      </c>
      <c r="F451" s="32" t="s">
        <v>388</v>
      </c>
      <c r="G451" s="19">
        <v>441159</v>
      </c>
      <c r="H451" s="28">
        <v>437975.08</v>
      </c>
      <c r="I451" s="103">
        <f t="shared" si="57"/>
        <v>99.278282886668975</v>
      </c>
    </row>
    <row r="452" spans="1:9" s="61" customFormat="1" ht="20.25" customHeight="1" outlineLevel="5" x14ac:dyDescent="0.2">
      <c r="A452" s="64" t="s">
        <v>39</v>
      </c>
      <c r="B452" s="57" t="s">
        <v>176</v>
      </c>
      <c r="C452" s="59" t="s">
        <v>142</v>
      </c>
      <c r="D452" s="59" t="s">
        <v>67</v>
      </c>
      <c r="E452" s="59" t="s">
        <v>68</v>
      </c>
      <c r="F452" s="59" t="s">
        <v>2</v>
      </c>
      <c r="G452" s="60">
        <f>G453+G460</f>
        <v>38757015.910000004</v>
      </c>
      <c r="H452" s="60">
        <f>H453+H460</f>
        <v>36229127.280000001</v>
      </c>
      <c r="I452" s="102">
        <f t="shared" si="57"/>
        <v>93.477597357159368</v>
      </c>
    </row>
    <row r="453" spans="1:9" s="61" customFormat="1" ht="19.5" customHeight="1" outlineLevel="5" x14ac:dyDescent="0.2">
      <c r="A453" s="56" t="s">
        <v>40</v>
      </c>
      <c r="B453" s="57" t="s">
        <v>176</v>
      </c>
      <c r="C453" s="59" t="s">
        <v>142</v>
      </c>
      <c r="D453" s="59" t="s">
        <v>66</v>
      </c>
      <c r="E453" s="59" t="s">
        <v>68</v>
      </c>
      <c r="F453" s="59" t="s">
        <v>2</v>
      </c>
      <c r="G453" s="60">
        <f>G454</f>
        <v>2385600</v>
      </c>
      <c r="H453" s="60">
        <f>H454</f>
        <v>2218209.15</v>
      </c>
      <c r="I453" s="102">
        <f t="shared" ref="I453:I502" si="66">H453/G453*100</f>
        <v>92.983280935613678</v>
      </c>
    </row>
    <row r="454" spans="1:9" ht="30.75" customHeight="1" x14ac:dyDescent="0.2">
      <c r="A454" s="33" t="s">
        <v>4</v>
      </c>
      <c r="B454" s="31" t="s">
        <v>176</v>
      </c>
      <c r="C454" s="36" t="s">
        <v>142</v>
      </c>
      <c r="D454" s="36" t="s">
        <v>66</v>
      </c>
      <c r="E454" s="36" t="s">
        <v>70</v>
      </c>
      <c r="F454" s="36" t="s">
        <v>2</v>
      </c>
      <c r="G454" s="19">
        <f>G456</f>
        <v>2385600</v>
      </c>
      <c r="H454" s="19">
        <f>H456</f>
        <v>2218209.15</v>
      </c>
      <c r="I454" s="103">
        <f t="shared" si="66"/>
        <v>92.983280935613678</v>
      </c>
    </row>
    <row r="455" spans="1:9" ht="30" customHeight="1" x14ac:dyDescent="0.2">
      <c r="A455" s="33" t="s">
        <v>71</v>
      </c>
      <c r="B455" s="31" t="s">
        <v>176</v>
      </c>
      <c r="C455" s="36" t="s">
        <v>142</v>
      </c>
      <c r="D455" s="36" t="s">
        <v>66</v>
      </c>
      <c r="E455" s="36" t="s">
        <v>72</v>
      </c>
      <c r="F455" s="36" t="s">
        <v>2</v>
      </c>
      <c r="G455" s="19">
        <f>G456</f>
        <v>2385600</v>
      </c>
      <c r="H455" s="19">
        <f>H456</f>
        <v>2218209.15</v>
      </c>
      <c r="I455" s="103">
        <f t="shared" si="66"/>
        <v>92.983280935613678</v>
      </c>
    </row>
    <row r="456" spans="1:9" ht="22.5" customHeight="1" x14ac:dyDescent="0.2">
      <c r="A456" s="30" t="s">
        <v>41</v>
      </c>
      <c r="B456" s="31" t="s">
        <v>176</v>
      </c>
      <c r="C456" s="36" t="s">
        <v>142</v>
      </c>
      <c r="D456" s="36" t="s">
        <v>66</v>
      </c>
      <c r="E456" s="36" t="s">
        <v>143</v>
      </c>
      <c r="F456" s="36" t="s">
        <v>2</v>
      </c>
      <c r="G456" s="19">
        <f>G458</f>
        <v>2385600</v>
      </c>
      <c r="H456" s="19">
        <f>H458</f>
        <v>2218209.15</v>
      </c>
      <c r="I456" s="103">
        <f t="shared" si="66"/>
        <v>92.983280935613678</v>
      </c>
    </row>
    <row r="457" spans="1:9" ht="18" customHeight="1" x14ac:dyDescent="0.2">
      <c r="A457" s="30" t="s">
        <v>131</v>
      </c>
      <c r="B457" s="31" t="s">
        <v>176</v>
      </c>
      <c r="C457" s="36" t="s">
        <v>142</v>
      </c>
      <c r="D457" s="36" t="s">
        <v>66</v>
      </c>
      <c r="E457" s="36" t="s">
        <v>143</v>
      </c>
      <c r="F457" s="36" t="s">
        <v>132</v>
      </c>
      <c r="G457" s="19">
        <f>G458</f>
        <v>2385600</v>
      </c>
      <c r="H457" s="19">
        <f>H458</f>
        <v>2218209.15</v>
      </c>
      <c r="I457" s="103">
        <f t="shared" si="66"/>
        <v>92.983280935613678</v>
      </c>
    </row>
    <row r="458" spans="1:9" ht="20.25" customHeight="1" x14ac:dyDescent="0.2">
      <c r="A458" s="30" t="s">
        <v>42</v>
      </c>
      <c r="B458" s="31" t="s">
        <v>176</v>
      </c>
      <c r="C458" s="36" t="s">
        <v>142</v>
      </c>
      <c r="D458" s="36" t="s">
        <v>66</v>
      </c>
      <c r="E458" s="36" t="s">
        <v>143</v>
      </c>
      <c r="F458" s="36" t="s">
        <v>43</v>
      </c>
      <c r="G458" s="19">
        <f>G459</f>
        <v>2385600</v>
      </c>
      <c r="H458" s="19">
        <f>H459</f>
        <v>2218209.15</v>
      </c>
      <c r="I458" s="103">
        <f t="shared" si="66"/>
        <v>92.983280935613678</v>
      </c>
    </row>
    <row r="459" spans="1:9" ht="20.25" customHeight="1" x14ac:dyDescent="0.2">
      <c r="A459" s="30" t="s">
        <v>419</v>
      </c>
      <c r="B459" s="31" t="s">
        <v>176</v>
      </c>
      <c r="C459" s="36" t="s">
        <v>142</v>
      </c>
      <c r="D459" s="36" t="s">
        <v>66</v>
      </c>
      <c r="E459" s="36" t="s">
        <v>143</v>
      </c>
      <c r="F459" s="36" t="s">
        <v>403</v>
      </c>
      <c r="G459" s="19">
        <v>2385600</v>
      </c>
      <c r="H459" s="28">
        <v>2218209.15</v>
      </c>
      <c r="I459" s="103">
        <f t="shared" si="66"/>
        <v>92.983280935613678</v>
      </c>
    </row>
    <row r="460" spans="1:9" s="61" customFormat="1" ht="17.25" customHeight="1" x14ac:dyDescent="0.2">
      <c r="A460" s="64" t="s">
        <v>44</v>
      </c>
      <c r="B460" s="57" t="s">
        <v>176</v>
      </c>
      <c r="C460" s="59" t="s">
        <v>142</v>
      </c>
      <c r="D460" s="59" t="s">
        <v>79</v>
      </c>
      <c r="E460" s="59" t="s">
        <v>68</v>
      </c>
      <c r="F460" s="59" t="s">
        <v>2</v>
      </c>
      <c r="G460" s="60">
        <f>G461+G471</f>
        <v>36371415.910000004</v>
      </c>
      <c r="H460" s="60">
        <f>H461+H471</f>
        <v>34010918.130000003</v>
      </c>
      <c r="I460" s="102">
        <f t="shared" si="66"/>
        <v>93.510019555353622</v>
      </c>
    </row>
    <row r="461" spans="1:9" s="78" customFormat="1" ht="43.5" customHeight="1" x14ac:dyDescent="0.2">
      <c r="A461" s="55" t="s">
        <v>484</v>
      </c>
      <c r="B461" s="6" t="s">
        <v>176</v>
      </c>
      <c r="C461" s="54" t="s">
        <v>142</v>
      </c>
      <c r="D461" s="54" t="s">
        <v>79</v>
      </c>
      <c r="E461" s="54" t="s">
        <v>150</v>
      </c>
      <c r="F461" s="54" t="s">
        <v>2</v>
      </c>
      <c r="G461" s="52">
        <f>G462</f>
        <v>16498497.6</v>
      </c>
      <c r="H461" s="52">
        <f>H462</f>
        <v>14436413.959999999</v>
      </c>
      <c r="I461" s="104">
        <f t="shared" si="66"/>
        <v>87.501385338262551</v>
      </c>
    </row>
    <row r="462" spans="1:9" ht="57.75" customHeight="1" x14ac:dyDescent="0.2">
      <c r="A462" s="35" t="s">
        <v>303</v>
      </c>
      <c r="B462" s="31" t="s">
        <v>176</v>
      </c>
      <c r="C462" s="36" t="s">
        <v>142</v>
      </c>
      <c r="D462" s="36" t="s">
        <v>79</v>
      </c>
      <c r="E462" s="36" t="s">
        <v>485</v>
      </c>
      <c r="F462" s="36" t="s">
        <v>2</v>
      </c>
      <c r="G462" s="19">
        <f>G463</f>
        <v>16498497.6</v>
      </c>
      <c r="H462" s="19">
        <f>H463</f>
        <v>14436413.959999999</v>
      </c>
      <c r="I462" s="103">
        <f t="shared" si="66"/>
        <v>87.501385338262551</v>
      </c>
    </row>
    <row r="463" spans="1:9" ht="63.75" customHeight="1" x14ac:dyDescent="0.2">
      <c r="A463" s="35" t="s">
        <v>302</v>
      </c>
      <c r="B463" s="31" t="s">
        <v>176</v>
      </c>
      <c r="C463" s="36" t="s">
        <v>142</v>
      </c>
      <c r="D463" s="36" t="s">
        <v>79</v>
      </c>
      <c r="E463" s="36" t="s">
        <v>486</v>
      </c>
      <c r="F463" s="36" t="s">
        <v>2</v>
      </c>
      <c r="G463" s="19">
        <f>G464+G468</f>
        <v>16498497.6</v>
      </c>
      <c r="H463" s="19">
        <f>H464+H468</f>
        <v>14436413.959999999</v>
      </c>
      <c r="I463" s="103">
        <f t="shared" si="66"/>
        <v>87.501385338262551</v>
      </c>
    </row>
    <row r="464" spans="1:9" ht="39.75" customHeight="1" x14ac:dyDescent="0.2">
      <c r="A464" s="35" t="s">
        <v>163</v>
      </c>
      <c r="B464" s="31" t="s">
        <v>176</v>
      </c>
      <c r="C464" s="36" t="s">
        <v>142</v>
      </c>
      <c r="D464" s="36" t="s">
        <v>79</v>
      </c>
      <c r="E464" s="36" t="s">
        <v>486</v>
      </c>
      <c r="F464" s="36" t="s">
        <v>81</v>
      </c>
      <c r="G464" s="19">
        <f>G465</f>
        <v>754557.6</v>
      </c>
      <c r="H464" s="19">
        <f>H465</f>
        <v>184799.35999999999</v>
      </c>
      <c r="I464" s="103">
        <f t="shared" si="66"/>
        <v>24.491087227800765</v>
      </c>
    </row>
    <row r="465" spans="1:9" ht="36.75" customHeight="1" x14ac:dyDescent="0.2">
      <c r="A465" s="35" t="s">
        <v>82</v>
      </c>
      <c r="B465" s="31" t="s">
        <v>176</v>
      </c>
      <c r="C465" s="36" t="s">
        <v>142</v>
      </c>
      <c r="D465" s="36" t="s">
        <v>79</v>
      </c>
      <c r="E465" s="36" t="s">
        <v>486</v>
      </c>
      <c r="F465" s="36" t="s">
        <v>9</v>
      </c>
      <c r="G465" s="19">
        <f>G467+G466</f>
        <v>754557.6</v>
      </c>
      <c r="H465" s="19">
        <f>H467+H466</f>
        <v>184799.35999999999</v>
      </c>
      <c r="I465" s="103">
        <f t="shared" si="66"/>
        <v>24.491087227800765</v>
      </c>
    </row>
    <row r="466" spans="1:9" s="44" customFormat="1" ht="36.75" customHeight="1" x14ac:dyDescent="0.2">
      <c r="A466" s="35" t="s">
        <v>418</v>
      </c>
      <c r="B466" s="31" t="s">
        <v>176</v>
      </c>
      <c r="C466" s="36" t="s">
        <v>142</v>
      </c>
      <c r="D466" s="36" t="s">
        <v>79</v>
      </c>
      <c r="E466" s="36" t="s">
        <v>486</v>
      </c>
      <c r="F466" s="36" t="s">
        <v>392</v>
      </c>
      <c r="G466" s="19">
        <v>634557.6</v>
      </c>
      <c r="H466" s="28">
        <v>75868.05</v>
      </c>
      <c r="I466" s="103">
        <f t="shared" ref="I466" si="67">H466/G466*100</f>
        <v>11.956054107617655</v>
      </c>
    </row>
    <row r="467" spans="1:9" ht="36.75" customHeight="1" x14ac:dyDescent="0.2">
      <c r="A467" s="35" t="s">
        <v>418</v>
      </c>
      <c r="B467" s="31" t="s">
        <v>176</v>
      </c>
      <c r="C467" s="36" t="s">
        <v>142</v>
      </c>
      <c r="D467" s="36" t="s">
        <v>79</v>
      </c>
      <c r="E467" s="36" t="s">
        <v>486</v>
      </c>
      <c r="F467" s="36" t="s">
        <v>392</v>
      </c>
      <c r="G467" s="19">
        <v>120000</v>
      </c>
      <c r="H467" s="28">
        <v>108931.31</v>
      </c>
      <c r="I467" s="103">
        <f t="shared" si="66"/>
        <v>90.776091666666673</v>
      </c>
    </row>
    <row r="468" spans="1:9" ht="36.75" customHeight="1" x14ac:dyDescent="0.2">
      <c r="A468" s="35" t="s">
        <v>364</v>
      </c>
      <c r="B468" s="31" t="s">
        <v>176</v>
      </c>
      <c r="C468" s="36" t="s">
        <v>142</v>
      </c>
      <c r="D468" s="36" t="s">
        <v>79</v>
      </c>
      <c r="E468" s="36" t="s">
        <v>486</v>
      </c>
      <c r="F468" s="36" t="s">
        <v>194</v>
      </c>
      <c r="G468" s="19">
        <f>G469</f>
        <v>15743940</v>
      </c>
      <c r="H468" s="19">
        <f>H469</f>
        <v>14251614.6</v>
      </c>
      <c r="I468" s="103">
        <f t="shared" si="66"/>
        <v>90.521271041429273</v>
      </c>
    </row>
    <row r="469" spans="1:9" ht="21.75" customHeight="1" x14ac:dyDescent="0.2">
      <c r="A469" s="35" t="s">
        <v>195</v>
      </c>
      <c r="B469" s="31" t="s">
        <v>176</v>
      </c>
      <c r="C469" s="36" t="s">
        <v>142</v>
      </c>
      <c r="D469" s="36" t="s">
        <v>79</v>
      </c>
      <c r="E469" s="36" t="s">
        <v>486</v>
      </c>
      <c r="F469" s="36" t="s">
        <v>196</v>
      </c>
      <c r="G469" s="19">
        <f>G470</f>
        <v>15743940</v>
      </c>
      <c r="H469" s="19">
        <f>H470</f>
        <v>14251614.6</v>
      </c>
      <c r="I469" s="103">
        <f t="shared" si="66"/>
        <v>90.521271041429273</v>
      </c>
    </row>
    <row r="470" spans="1:9" ht="53.25" customHeight="1" x14ac:dyDescent="0.2">
      <c r="A470" s="35" t="s">
        <v>423</v>
      </c>
      <c r="B470" s="31" t="s">
        <v>176</v>
      </c>
      <c r="C470" s="36" t="s">
        <v>142</v>
      </c>
      <c r="D470" s="36" t="s">
        <v>79</v>
      </c>
      <c r="E470" s="36" t="s">
        <v>486</v>
      </c>
      <c r="F470" s="36" t="s">
        <v>404</v>
      </c>
      <c r="G470" s="19">
        <v>15743940</v>
      </c>
      <c r="H470" s="28">
        <v>14251614.6</v>
      </c>
      <c r="I470" s="103">
        <f t="shared" si="66"/>
        <v>90.521271041429273</v>
      </c>
    </row>
    <row r="471" spans="1:9" s="78" customFormat="1" ht="33.75" customHeight="1" x14ac:dyDescent="0.2">
      <c r="A471" s="55" t="s">
        <v>4</v>
      </c>
      <c r="B471" s="6" t="s">
        <v>176</v>
      </c>
      <c r="C471" s="54" t="s">
        <v>142</v>
      </c>
      <c r="D471" s="54" t="s">
        <v>79</v>
      </c>
      <c r="E471" s="54" t="s">
        <v>70</v>
      </c>
      <c r="F471" s="54" t="s">
        <v>2</v>
      </c>
      <c r="G471" s="52">
        <f>G472</f>
        <v>19872918.310000002</v>
      </c>
      <c r="H471" s="52">
        <f>H472</f>
        <v>19574504.170000002</v>
      </c>
      <c r="I471" s="104">
        <f t="shared" si="66"/>
        <v>98.498387930021138</v>
      </c>
    </row>
    <row r="472" spans="1:9" ht="35.25" customHeight="1" x14ac:dyDescent="0.2">
      <c r="A472" s="35" t="s">
        <v>71</v>
      </c>
      <c r="B472" s="31" t="s">
        <v>176</v>
      </c>
      <c r="C472" s="36" t="s">
        <v>142</v>
      </c>
      <c r="D472" s="36" t="s">
        <v>79</v>
      </c>
      <c r="E472" s="36" t="s">
        <v>72</v>
      </c>
      <c r="F472" s="36" t="s">
        <v>2</v>
      </c>
      <c r="G472" s="19">
        <f>G473+G477</f>
        <v>19872918.310000002</v>
      </c>
      <c r="H472" s="19">
        <f>H473+H477</f>
        <v>19574504.170000002</v>
      </c>
      <c r="I472" s="103">
        <f t="shared" si="66"/>
        <v>98.498387930021138</v>
      </c>
    </row>
    <row r="473" spans="1:9" ht="48" customHeight="1" x14ac:dyDescent="0.2">
      <c r="A473" s="35" t="s">
        <v>320</v>
      </c>
      <c r="B473" s="31" t="s">
        <v>176</v>
      </c>
      <c r="C473" s="36" t="s">
        <v>142</v>
      </c>
      <c r="D473" s="36" t="s">
        <v>79</v>
      </c>
      <c r="E473" s="36" t="s">
        <v>321</v>
      </c>
      <c r="F473" s="36" t="s">
        <v>2</v>
      </c>
      <c r="G473" s="19">
        <f t="shared" ref="G473:H475" si="68">G474</f>
        <v>436222.25</v>
      </c>
      <c r="H473" s="19">
        <f t="shared" si="68"/>
        <v>233131.78</v>
      </c>
      <c r="I473" s="103">
        <f t="shared" si="66"/>
        <v>53.443349118482608</v>
      </c>
    </row>
    <row r="474" spans="1:9" ht="26.25" customHeight="1" x14ac:dyDescent="0.2">
      <c r="A474" s="35" t="s">
        <v>131</v>
      </c>
      <c r="B474" s="31" t="s">
        <v>176</v>
      </c>
      <c r="C474" s="36" t="s">
        <v>142</v>
      </c>
      <c r="D474" s="36" t="s">
        <v>79</v>
      </c>
      <c r="E474" s="36" t="s">
        <v>321</v>
      </c>
      <c r="F474" s="36" t="s">
        <v>132</v>
      </c>
      <c r="G474" s="19">
        <f t="shared" si="68"/>
        <v>436222.25</v>
      </c>
      <c r="H474" s="19">
        <f t="shared" si="68"/>
        <v>233131.78</v>
      </c>
      <c r="I474" s="103">
        <f t="shared" si="66"/>
        <v>53.443349118482608</v>
      </c>
    </row>
    <row r="475" spans="1:9" ht="19.5" customHeight="1" x14ac:dyDescent="0.2">
      <c r="A475" s="35" t="s">
        <v>42</v>
      </c>
      <c r="B475" s="31" t="s">
        <v>176</v>
      </c>
      <c r="C475" s="36" t="s">
        <v>142</v>
      </c>
      <c r="D475" s="36" t="s">
        <v>79</v>
      </c>
      <c r="E475" s="36" t="s">
        <v>321</v>
      </c>
      <c r="F475" s="36" t="s">
        <v>43</v>
      </c>
      <c r="G475" s="19">
        <f t="shared" si="68"/>
        <v>436222.25</v>
      </c>
      <c r="H475" s="19">
        <f t="shared" si="68"/>
        <v>233131.78</v>
      </c>
      <c r="I475" s="103">
        <f t="shared" si="66"/>
        <v>53.443349118482608</v>
      </c>
    </row>
    <row r="476" spans="1:9" ht="34.5" customHeight="1" x14ac:dyDescent="0.2">
      <c r="A476" s="35" t="s">
        <v>420</v>
      </c>
      <c r="B476" s="31" t="s">
        <v>176</v>
      </c>
      <c r="C476" s="36" t="s">
        <v>142</v>
      </c>
      <c r="D476" s="36" t="s">
        <v>79</v>
      </c>
      <c r="E476" s="36" t="s">
        <v>321</v>
      </c>
      <c r="F476" s="36" t="s">
        <v>405</v>
      </c>
      <c r="G476" s="19">
        <v>436222.25</v>
      </c>
      <c r="H476" s="28">
        <v>233131.78</v>
      </c>
      <c r="I476" s="103">
        <f t="shared" si="66"/>
        <v>53.443349118482608</v>
      </c>
    </row>
    <row r="477" spans="1:9" ht="60.75" customHeight="1" x14ac:dyDescent="0.2">
      <c r="A477" s="35" t="s">
        <v>322</v>
      </c>
      <c r="B477" s="31" t="s">
        <v>176</v>
      </c>
      <c r="C477" s="36" t="s">
        <v>142</v>
      </c>
      <c r="D477" s="36" t="s">
        <v>79</v>
      </c>
      <c r="E477" s="36" t="s">
        <v>323</v>
      </c>
      <c r="F477" s="36" t="s">
        <v>2</v>
      </c>
      <c r="G477" s="19">
        <f>G481+G478</f>
        <v>19436696.060000002</v>
      </c>
      <c r="H477" s="19">
        <f>H481+H478</f>
        <v>19341372.390000001</v>
      </c>
      <c r="I477" s="103">
        <f t="shared" si="66"/>
        <v>99.509568551641991</v>
      </c>
    </row>
    <row r="478" spans="1:9" ht="35.25" customHeight="1" x14ac:dyDescent="0.2">
      <c r="A478" s="35" t="s">
        <v>163</v>
      </c>
      <c r="B478" s="31" t="s">
        <v>176</v>
      </c>
      <c r="C478" s="36" t="s">
        <v>142</v>
      </c>
      <c r="D478" s="36" t="s">
        <v>79</v>
      </c>
      <c r="E478" s="36" t="s">
        <v>323</v>
      </c>
      <c r="F478" s="36" t="s">
        <v>81</v>
      </c>
      <c r="G478" s="19">
        <f>G479</f>
        <v>300000</v>
      </c>
      <c r="H478" s="19">
        <f>H479</f>
        <v>234166.5</v>
      </c>
      <c r="I478" s="103">
        <f t="shared" si="66"/>
        <v>78.055499999999995</v>
      </c>
    </row>
    <row r="479" spans="1:9" ht="39" customHeight="1" x14ac:dyDescent="0.2">
      <c r="A479" s="35" t="s">
        <v>82</v>
      </c>
      <c r="B479" s="31" t="s">
        <v>176</v>
      </c>
      <c r="C479" s="36" t="s">
        <v>142</v>
      </c>
      <c r="D479" s="36" t="s">
        <v>79</v>
      </c>
      <c r="E479" s="36" t="s">
        <v>323</v>
      </c>
      <c r="F479" s="36" t="s">
        <v>9</v>
      </c>
      <c r="G479" s="19">
        <f>G480</f>
        <v>300000</v>
      </c>
      <c r="H479" s="19">
        <f>H480</f>
        <v>234166.5</v>
      </c>
      <c r="I479" s="103">
        <f t="shared" si="66"/>
        <v>78.055499999999995</v>
      </c>
    </row>
    <row r="480" spans="1:9" ht="39" customHeight="1" x14ac:dyDescent="0.2">
      <c r="A480" s="35" t="s">
        <v>418</v>
      </c>
      <c r="B480" s="31" t="s">
        <v>176</v>
      </c>
      <c r="C480" s="36" t="s">
        <v>142</v>
      </c>
      <c r="D480" s="36" t="s">
        <v>79</v>
      </c>
      <c r="E480" s="36" t="s">
        <v>323</v>
      </c>
      <c r="F480" s="36" t="s">
        <v>392</v>
      </c>
      <c r="G480" s="19">
        <v>300000</v>
      </c>
      <c r="H480" s="28">
        <v>234166.5</v>
      </c>
      <c r="I480" s="103">
        <f t="shared" si="66"/>
        <v>78.055499999999995</v>
      </c>
    </row>
    <row r="481" spans="1:9" ht="31.5" customHeight="1" x14ac:dyDescent="0.2">
      <c r="A481" s="35" t="s">
        <v>131</v>
      </c>
      <c r="B481" s="31" t="s">
        <v>176</v>
      </c>
      <c r="C481" s="36" t="s">
        <v>142</v>
      </c>
      <c r="D481" s="36" t="s">
        <v>79</v>
      </c>
      <c r="E481" s="36" t="s">
        <v>323</v>
      </c>
      <c r="F481" s="36" t="s">
        <v>132</v>
      </c>
      <c r="G481" s="19">
        <f>G482</f>
        <v>19136696.060000002</v>
      </c>
      <c r="H481" s="19">
        <f>H482</f>
        <v>19107205.890000001</v>
      </c>
      <c r="I481" s="103">
        <f t="shared" si="66"/>
        <v>99.845897275540466</v>
      </c>
    </row>
    <row r="482" spans="1:9" ht="38.25" customHeight="1" x14ac:dyDescent="0.2">
      <c r="A482" s="35" t="s">
        <v>52</v>
      </c>
      <c r="B482" s="31" t="s">
        <v>176</v>
      </c>
      <c r="C482" s="36" t="s">
        <v>142</v>
      </c>
      <c r="D482" s="36" t="s">
        <v>79</v>
      </c>
      <c r="E482" s="36" t="s">
        <v>323</v>
      </c>
      <c r="F482" s="36" t="s">
        <v>53</v>
      </c>
      <c r="G482" s="19">
        <f>G483+G484</f>
        <v>19136696.060000002</v>
      </c>
      <c r="H482" s="19">
        <f>H483+H484</f>
        <v>19107205.890000001</v>
      </c>
      <c r="I482" s="103">
        <f t="shared" si="66"/>
        <v>99.845897275540466</v>
      </c>
    </row>
    <row r="483" spans="1:9" ht="38.25" customHeight="1" x14ac:dyDescent="0.2">
      <c r="A483" s="35" t="s">
        <v>421</v>
      </c>
      <c r="B483" s="31" t="s">
        <v>176</v>
      </c>
      <c r="C483" s="36" t="s">
        <v>142</v>
      </c>
      <c r="D483" s="36" t="s">
        <v>79</v>
      </c>
      <c r="E483" s="36" t="s">
        <v>323</v>
      </c>
      <c r="F483" s="36" t="s">
        <v>393</v>
      </c>
      <c r="G483" s="19">
        <v>15476696.060000001</v>
      </c>
      <c r="H483" s="28">
        <v>15448991.5</v>
      </c>
      <c r="I483" s="103">
        <f t="shared" si="66"/>
        <v>99.820991767929044</v>
      </c>
    </row>
    <row r="484" spans="1:9" ht="38.25" customHeight="1" x14ac:dyDescent="0.2">
      <c r="A484" s="35" t="s">
        <v>422</v>
      </c>
      <c r="B484" s="31" t="s">
        <v>176</v>
      </c>
      <c r="C484" s="36" t="s">
        <v>142</v>
      </c>
      <c r="D484" s="36" t="s">
        <v>79</v>
      </c>
      <c r="E484" s="36" t="s">
        <v>323</v>
      </c>
      <c r="F484" s="36" t="s">
        <v>406</v>
      </c>
      <c r="G484" s="19">
        <v>3660000</v>
      </c>
      <c r="H484" s="28">
        <v>3658214.39</v>
      </c>
      <c r="I484" s="103">
        <f t="shared" si="66"/>
        <v>99.951212841530051</v>
      </c>
    </row>
    <row r="485" spans="1:9" s="61" customFormat="1" ht="24" customHeight="1" x14ac:dyDescent="0.2">
      <c r="A485" s="64" t="s">
        <v>45</v>
      </c>
      <c r="B485" s="57" t="s">
        <v>176</v>
      </c>
      <c r="C485" s="59" t="s">
        <v>86</v>
      </c>
      <c r="D485" s="59" t="s">
        <v>67</v>
      </c>
      <c r="E485" s="59" t="s">
        <v>68</v>
      </c>
      <c r="F485" s="59" t="s">
        <v>2</v>
      </c>
      <c r="G485" s="60">
        <f>G486</f>
        <v>11313807.67</v>
      </c>
      <c r="H485" s="60">
        <f>H486</f>
        <v>747315.23</v>
      </c>
      <c r="I485" s="102">
        <f t="shared" si="66"/>
        <v>6.6053379357119653</v>
      </c>
    </row>
    <row r="486" spans="1:9" ht="21.75" customHeight="1" x14ac:dyDescent="0.2">
      <c r="A486" s="30" t="s">
        <v>187</v>
      </c>
      <c r="B486" s="31" t="s">
        <v>176</v>
      </c>
      <c r="C486" s="36" t="s">
        <v>86</v>
      </c>
      <c r="D486" s="36" t="s">
        <v>69</v>
      </c>
      <c r="E486" s="36" t="s">
        <v>68</v>
      </c>
      <c r="F486" s="36" t="s">
        <v>2</v>
      </c>
      <c r="G486" s="19">
        <f t="shared" ref="G486:H486" si="69">G487</f>
        <v>11313807.67</v>
      </c>
      <c r="H486" s="19">
        <f t="shared" si="69"/>
        <v>747315.23</v>
      </c>
      <c r="I486" s="103">
        <f t="shared" si="66"/>
        <v>6.6053379357119653</v>
      </c>
    </row>
    <row r="487" spans="1:9" s="78" customFormat="1" ht="39.75" customHeight="1" x14ac:dyDescent="0.2">
      <c r="A487" s="55" t="s">
        <v>297</v>
      </c>
      <c r="B487" s="6" t="s">
        <v>176</v>
      </c>
      <c r="C487" s="54" t="s">
        <v>86</v>
      </c>
      <c r="D487" s="54" t="s">
        <v>69</v>
      </c>
      <c r="E487" s="54" t="s">
        <v>145</v>
      </c>
      <c r="F487" s="54" t="s">
        <v>2</v>
      </c>
      <c r="G487" s="52">
        <f>G489+G496</f>
        <v>11313807.67</v>
      </c>
      <c r="H487" s="52">
        <f>H489+H496</f>
        <v>747315.23</v>
      </c>
      <c r="I487" s="104">
        <f t="shared" si="66"/>
        <v>6.6053379357119653</v>
      </c>
    </row>
    <row r="488" spans="1:9" s="78" customFormat="1" ht="39.75" customHeight="1" x14ac:dyDescent="0.2">
      <c r="A488" s="82" t="s">
        <v>537</v>
      </c>
      <c r="B488" s="6" t="s">
        <v>176</v>
      </c>
      <c r="C488" s="54" t="s">
        <v>86</v>
      </c>
      <c r="D488" s="54" t="s">
        <v>69</v>
      </c>
      <c r="E488" s="77" t="s">
        <v>538</v>
      </c>
      <c r="F488" s="54" t="s">
        <v>2</v>
      </c>
      <c r="G488" s="52">
        <f>G489+G496</f>
        <v>11313807.67</v>
      </c>
      <c r="H488" s="52">
        <f>H489+H496</f>
        <v>747315.23</v>
      </c>
      <c r="I488" s="104">
        <f t="shared" si="66"/>
        <v>6.6053379357119653</v>
      </c>
    </row>
    <row r="489" spans="1:9" s="45" customFormat="1" ht="36.75" customHeight="1" x14ac:dyDescent="0.2">
      <c r="A489" s="55" t="s">
        <v>46</v>
      </c>
      <c r="B489" s="6" t="s">
        <v>176</v>
      </c>
      <c r="C489" s="54" t="s">
        <v>86</v>
      </c>
      <c r="D489" s="54" t="s">
        <v>69</v>
      </c>
      <c r="E489" s="54" t="s">
        <v>146</v>
      </c>
      <c r="F489" s="54" t="s">
        <v>2</v>
      </c>
      <c r="G489" s="52">
        <f>G493+G490</f>
        <v>649365.23</v>
      </c>
      <c r="H489" s="52">
        <f>H493+H490</f>
        <v>649365.23</v>
      </c>
      <c r="I489" s="104">
        <f t="shared" si="66"/>
        <v>100</v>
      </c>
    </row>
    <row r="490" spans="1:9" ht="61.5" customHeight="1" x14ac:dyDescent="0.2">
      <c r="A490" s="35" t="s">
        <v>205</v>
      </c>
      <c r="B490" s="31" t="s">
        <v>176</v>
      </c>
      <c r="C490" s="36" t="s">
        <v>86</v>
      </c>
      <c r="D490" s="36" t="s">
        <v>69</v>
      </c>
      <c r="E490" s="36" t="s">
        <v>146</v>
      </c>
      <c r="F490" s="36" t="s">
        <v>74</v>
      </c>
      <c r="G490" s="19">
        <f>G491</f>
        <v>398900</v>
      </c>
      <c r="H490" s="19">
        <f>H491</f>
        <v>398900</v>
      </c>
      <c r="I490" s="103">
        <f t="shared" si="66"/>
        <v>100</v>
      </c>
    </row>
    <row r="491" spans="1:9" ht="36" customHeight="1" x14ac:dyDescent="0.2">
      <c r="A491" s="35" t="s">
        <v>206</v>
      </c>
      <c r="B491" s="31" t="s">
        <v>176</v>
      </c>
      <c r="C491" s="36" t="s">
        <v>86</v>
      </c>
      <c r="D491" s="36" t="s">
        <v>69</v>
      </c>
      <c r="E491" s="36" t="s">
        <v>146</v>
      </c>
      <c r="F491" s="36" t="s">
        <v>6</v>
      </c>
      <c r="G491" s="19">
        <f>G492</f>
        <v>398900</v>
      </c>
      <c r="H491" s="19">
        <f>H492</f>
        <v>398900</v>
      </c>
      <c r="I491" s="103">
        <f t="shared" si="66"/>
        <v>100</v>
      </c>
    </row>
    <row r="492" spans="1:9" ht="55.5" customHeight="1" x14ac:dyDescent="0.2">
      <c r="A492" s="35" t="s">
        <v>415</v>
      </c>
      <c r="B492" s="31" t="s">
        <v>176</v>
      </c>
      <c r="C492" s="36" t="s">
        <v>86</v>
      </c>
      <c r="D492" s="36" t="s">
        <v>69</v>
      </c>
      <c r="E492" s="36" t="s">
        <v>146</v>
      </c>
      <c r="F492" s="36" t="s">
        <v>399</v>
      </c>
      <c r="G492" s="19">
        <v>398900</v>
      </c>
      <c r="H492" s="28">
        <v>398900</v>
      </c>
      <c r="I492" s="103">
        <f t="shared" si="66"/>
        <v>100</v>
      </c>
    </row>
    <row r="493" spans="1:9" ht="36.75" customHeight="1" x14ac:dyDescent="0.2">
      <c r="A493" s="30" t="s">
        <v>163</v>
      </c>
      <c r="B493" s="31" t="s">
        <v>176</v>
      </c>
      <c r="C493" s="36" t="s">
        <v>86</v>
      </c>
      <c r="D493" s="36" t="s">
        <v>69</v>
      </c>
      <c r="E493" s="36" t="s">
        <v>146</v>
      </c>
      <c r="F493" s="36" t="s">
        <v>81</v>
      </c>
      <c r="G493" s="19">
        <f>G494</f>
        <v>250465.23</v>
      </c>
      <c r="H493" s="19">
        <f>H494</f>
        <v>250465.23</v>
      </c>
      <c r="I493" s="103">
        <f t="shared" si="66"/>
        <v>100</v>
      </c>
    </row>
    <row r="494" spans="1:9" ht="33" customHeight="1" x14ac:dyDescent="0.2">
      <c r="A494" s="30" t="s">
        <v>82</v>
      </c>
      <c r="B494" s="31" t="s">
        <v>176</v>
      </c>
      <c r="C494" s="36" t="s">
        <v>86</v>
      </c>
      <c r="D494" s="36" t="s">
        <v>69</v>
      </c>
      <c r="E494" s="36" t="s">
        <v>146</v>
      </c>
      <c r="F494" s="36" t="s">
        <v>9</v>
      </c>
      <c r="G494" s="19">
        <f>G495</f>
        <v>250465.23</v>
      </c>
      <c r="H494" s="19">
        <f>H495</f>
        <v>250465.23</v>
      </c>
      <c r="I494" s="103">
        <f t="shared" si="66"/>
        <v>100</v>
      </c>
    </row>
    <row r="495" spans="1:9" ht="33" customHeight="1" x14ac:dyDescent="0.2">
      <c r="A495" s="30" t="s">
        <v>418</v>
      </c>
      <c r="B495" s="31" t="s">
        <v>176</v>
      </c>
      <c r="C495" s="36" t="s">
        <v>86</v>
      </c>
      <c r="D495" s="36" t="s">
        <v>69</v>
      </c>
      <c r="E495" s="36" t="s">
        <v>146</v>
      </c>
      <c r="F495" s="36" t="s">
        <v>392</v>
      </c>
      <c r="G495" s="19">
        <v>250465.23</v>
      </c>
      <c r="H495" s="28">
        <v>250465.23</v>
      </c>
      <c r="I495" s="103">
        <f t="shared" si="66"/>
        <v>100</v>
      </c>
    </row>
    <row r="496" spans="1:9" s="45" customFormat="1" ht="39.75" customHeight="1" x14ac:dyDescent="0.2">
      <c r="A496" s="55" t="s">
        <v>257</v>
      </c>
      <c r="B496" s="6" t="s">
        <v>176</v>
      </c>
      <c r="C496" s="54" t="s">
        <v>86</v>
      </c>
      <c r="D496" s="54" t="s">
        <v>69</v>
      </c>
      <c r="E496" s="54" t="s">
        <v>258</v>
      </c>
      <c r="F496" s="54" t="s">
        <v>2</v>
      </c>
      <c r="G496" s="52">
        <f>G497+G500</f>
        <v>10664442.439999999</v>
      </c>
      <c r="H496" s="52">
        <f>H497+H500</f>
        <v>97950</v>
      </c>
      <c r="I496" s="104">
        <f t="shared" si="66"/>
        <v>0.91847277109031866</v>
      </c>
    </row>
    <row r="497" spans="1:9" ht="33.75" customHeight="1" x14ac:dyDescent="0.2">
      <c r="A497" s="35" t="s">
        <v>163</v>
      </c>
      <c r="B497" s="31" t="s">
        <v>176</v>
      </c>
      <c r="C497" s="36" t="s">
        <v>86</v>
      </c>
      <c r="D497" s="36" t="s">
        <v>69</v>
      </c>
      <c r="E497" s="36" t="s">
        <v>258</v>
      </c>
      <c r="F497" s="36" t="s">
        <v>81</v>
      </c>
      <c r="G497" s="19">
        <f t="shared" ref="G497:H498" si="70">G498</f>
        <v>97950</v>
      </c>
      <c r="H497" s="19">
        <f t="shared" si="70"/>
        <v>97950</v>
      </c>
      <c r="I497" s="103">
        <f t="shared" si="66"/>
        <v>100</v>
      </c>
    </row>
    <row r="498" spans="1:9" ht="35.25" customHeight="1" x14ac:dyDescent="0.2">
      <c r="A498" s="35" t="s">
        <v>82</v>
      </c>
      <c r="B498" s="31" t="s">
        <v>176</v>
      </c>
      <c r="C498" s="36" t="s">
        <v>86</v>
      </c>
      <c r="D498" s="36" t="s">
        <v>69</v>
      </c>
      <c r="E498" s="36" t="s">
        <v>258</v>
      </c>
      <c r="F498" s="36" t="s">
        <v>9</v>
      </c>
      <c r="G498" s="19">
        <f t="shared" si="70"/>
        <v>97950</v>
      </c>
      <c r="H498" s="19">
        <f t="shared" si="70"/>
        <v>97950</v>
      </c>
      <c r="I498" s="103">
        <f t="shared" si="66"/>
        <v>100</v>
      </c>
    </row>
    <row r="499" spans="1:9" ht="35.25" customHeight="1" x14ac:dyDescent="0.2">
      <c r="A499" s="35" t="s">
        <v>418</v>
      </c>
      <c r="B499" s="31" t="s">
        <v>176</v>
      </c>
      <c r="C499" s="36" t="s">
        <v>86</v>
      </c>
      <c r="D499" s="36" t="s">
        <v>69</v>
      </c>
      <c r="E499" s="36" t="s">
        <v>258</v>
      </c>
      <c r="F499" s="36" t="s">
        <v>392</v>
      </c>
      <c r="G499" s="19">
        <v>97950</v>
      </c>
      <c r="H499" s="28">
        <v>97950</v>
      </c>
      <c r="I499" s="103">
        <f t="shared" si="66"/>
        <v>100</v>
      </c>
    </row>
    <row r="500" spans="1:9" s="44" customFormat="1" ht="35.25" customHeight="1" x14ac:dyDescent="0.2">
      <c r="A500" s="35" t="s">
        <v>364</v>
      </c>
      <c r="B500" s="31" t="s">
        <v>176</v>
      </c>
      <c r="C500" s="36" t="s">
        <v>86</v>
      </c>
      <c r="D500" s="36" t="s">
        <v>69</v>
      </c>
      <c r="E500" s="36" t="s">
        <v>258</v>
      </c>
      <c r="F500" s="36" t="s">
        <v>194</v>
      </c>
      <c r="G500" s="19">
        <f>G501</f>
        <v>10566492.439999999</v>
      </c>
      <c r="H500" s="19">
        <f>H501</f>
        <v>0</v>
      </c>
      <c r="I500" s="103">
        <f t="shared" si="66"/>
        <v>0</v>
      </c>
    </row>
    <row r="501" spans="1:9" s="44" customFormat="1" ht="35.25" customHeight="1" x14ac:dyDescent="0.2">
      <c r="A501" s="35" t="s">
        <v>195</v>
      </c>
      <c r="B501" s="31" t="s">
        <v>176</v>
      </c>
      <c r="C501" s="36" t="s">
        <v>86</v>
      </c>
      <c r="D501" s="36" t="s">
        <v>69</v>
      </c>
      <c r="E501" s="36" t="s">
        <v>258</v>
      </c>
      <c r="F501" s="36" t="s">
        <v>196</v>
      </c>
      <c r="G501" s="19">
        <f>G502</f>
        <v>10566492.439999999</v>
      </c>
      <c r="H501" s="19">
        <f>H502</f>
        <v>0</v>
      </c>
      <c r="I501" s="103">
        <f t="shared" si="66"/>
        <v>0</v>
      </c>
    </row>
    <row r="502" spans="1:9" s="44" customFormat="1" ht="35.25" customHeight="1" x14ac:dyDescent="0.2">
      <c r="A502" s="35" t="s">
        <v>483</v>
      </c>
      <c r="B502" s="31" t="s">
        <v>176</v>
      </c>
      <c r="C502" s="36" t="s">
        <v>86</v>
      </c>
      <c r="D502" s="36" t="s">
        <v>69</v>
      </c>
      <c r="E502" s="36" t="s">
        <v>258</v>
      </c>
      <c r="F502" s="36" t="s">
        <v>402</v>
      </c>
      <c r="G502" s="19">
        <v>10566492.439999999</v>
      </c>
      <c r="H502" s="28">
        <v>0</v>
      </c>
      <c r="I502" s="103">
        <f t="shared" si="66"/>
        <v>0</v>
      </c>
    </row>
    <row r="503" spans="1:9" s="61" customFormat="1" ht="22.5" customHeight="1" x14ac:dyDescent="0.2">
      <c r="A503" s="64" t="s">
        <v>47</v>
      </c>
      <c r="B503" s="57" t="s">
        <v>176</v>
      </c>
      <c r="C503" s="59" t="s">
        <v>104</v>
      </c>
      <c r="D503" s="59" t="s">
        <v>67</v>
      </c>
      <c r="E503" s="59" t="s">
        <v>68</v>
      </c>
      <c r="F503" s="59" t="s">
        <v>2</v>
      </c>
      <c r="G503" s="60">
        <f t="shared" ref="G503:H506" si="71">G504</f>
        <v>4015540</v>
      </c>
      <c r="H503" s="60">
        <f t="shared" si="71"/>
        <v>4015540</v>
      </c>
      <c r="I503" s="102">
        <f t="shared" ref="I503:I555" si="72">H503/G503*100</f>
        <v>100</v>
      </c>
    </row>
    <row r="504" spans="1:9" ht="24.75" customHeight="1" x14ac:dyDescent="0.2">
      <c r="A504" s="35" t="s">
        <v>48</v>
      </c>
      <c r="B504" s="31" t="s">
        <v>176</v>
      </c>
      <c r="C504" s="36" t="s">
        <v>104</v>
      </c>
      <c r="D504" s="36" t="s">
        <v>69</v>
      </c>
      <c r="E504" s="36" t="s">
        <v>68</v>
      </c>
      <c r="F504" s="36" t="s">
        <v>2</v>
      </c>
      <c r="G504" s="19">
        <f t="shared" si="71"/>
        <v>4015540</v>
      </c>
      <c r="H504" s="19">
        <f t="shared" si="71"/>
        <v>4015540</v>
      </c>
      <c r="I504" s="103">
        <f t="shared" si="72"/>
        <v>100</v>
      </c>
    </row>
    <row r="505" spans="1:9" s="78" customFormat="1" ht="37.5" customHeight="1" x14ac:dyDescent="0.2">
      <c r="A505" s="71" t="s">
        <v>261</v>
      </c>
      <c r="B505" s="6" t="s">
        <v>176</v>
      </c>
      <c r="C505" s="54" t="s">
        <v>104</v>
      </c>
      <c r="D505" s="54" t="s">
        <v>69</v>
      </c>
      <c r="E505" s="54" t="s">
        <v>89</v>
      </c>
      <c r="F505" s="54" t="s">
        <v>2</v>
      </c>
      <c r="G505" s="52">
        <f t="shared" si="71"/>
        <v>4015540</v>
      </c>
      <c r="H505" s="52">
        <f t="shared" si="71"/>
        <v>4015540</v>
      </c>
      <c r="I505" s="104">
        <f t="shared" si="72"/>
        <v>100</v>
      </c>
    </row>
    <row r="506" spans="1:9" ht="43.5" customHeight="1" x14ac:dyDescent="0.2">
      <c r="A506" s="33" t="s">
        <v>298</v>
      </c>
      <c r="B506" s="31" t="s">
        <v>176</v>
      </c>
      <c r="C506" s="36" t="s">
        <v>104</v>
      </c>
      <c r="D506" s="36" t="s">
        <v>69</v>
      </c>
      <c r="E506" s="36" t="s">
        <v>166</v>
      </c>
      <c r="F506" s="36" t="s">
        <v>2</v>
      </c>
      <c r="G506" s="19">
        <f t="shared" si="71"/>
        <v>4015540</v>
      </c>
      <c r="H506" s="19">
        <f t="shared" si="71"/>
        <v>4015540</v>
      </c>
      <c r="I506" s="103">
        <f t="shared" si="72"/>
        <v>100</v>
      </c>
    </row>
    <row r="507" spans="1:9" ht="33.75" customHeight="1" x14ac:dyDescent="0.2">
      <c r="A507" s="30" t="s">
        <v>49</v>
      </c>
      <c r="B507" s="31" t="s">
        <v>176</v>
      </c>
      <c r="C507" s="36" t="s">
        <v>104</v>
      </c>
      <c r="D507" s="36" t="s">
        <v>69</v>
      </c>
      <c r="E507" s="36" t="s">
        <v>167</v>
      </c>
      <c r="F507" s="36" t="s">
        <v>2</v>
      </c>
      <c r="G507" s="19">
        <f>G509</f>
        <v>4015540</v>
      </c>
      <c r="H507" s="19">
        <f>H509</f>
        <v>4015540</v>
      </c>
      <c r="I507" s="103">
        <f t="shared" si="72"/>
        <v>100</v>
      </c>
    </row>
    <row r="508" spans="1:9" ht="36" customHeight="1" x14ac:dyDescent="0.2">
      <c r="A508" s="30" t="s">
        <v>114</v>
      </c>
      <c r="B508" s="31" t="s">
        <v>176</v>
      </c>
      <c r="C508" s="36" t="s">
        <v>104</v>
      </c>
      <c r="D508" s="36" t="s">
        <v>69</v>
      </c>
      <c r="E508" s="36" t="s">
        <v>167</v>
      </c>
      <c r="F508" s="36" t="s">
        <v>91</v>
      </c>
      <c r="G508" s="19">
        <f>G509</f>
        <v>4015540</v>
      </c>
      <c r="H508" s="19">
        <f>H509</f>
        <v>4015540</v>
      </c>
      <c r="I508" s="103">
        <f t="shared" si="72"/>
        <v>100</v>
      </c>
    </row>
    <row r="509" spans="1:9" ht="25.5" customHeight="1" x14ac:dyDescent="0.2">
      <c r="A509" s="30" t="s">
        <v>50</v>
      </c>
      <c r="B509" s="31" t="s">
        <v>176</v>
      </c>
      <c r="C509" s="36" t="s">
        <v>104</v>
      </c>
      <c r="D509" s="36" t="s">
        <v>69</v>
      </c>
      <c r="E509" s="36" t="s">
        <v>167</v>
      </c>
      <c r="F509" s="36" t="s">
        <v>51</v>
      </c>
      <c r="G509" s="19">
        <f>G510+G511+G512</f>
        <v>4015540</v>
      </c>
      <c r="H509" s="19">
        <f>H510+H511+H512</f>
        <v>4015540</v>
      </c>
      <c r="I509" s="103">
        <f t="shared" si="72"/>
        <v>100</v>
      </c>
    </row>
    <row r="510" spans="1:9" ht="57.75" customHeight="1" x14ac:dyDescent="0.2">
      <c r="A510" s="30" t="s">
        <v>425</v>
      </c>
      <c r="B510" s="31" t="s">
        <v>176</v>
      </c>
      <c r="C510" s="36" t="s">
        <v>104</v>
      </c>
      <c r="D510" s="36" t="s">
        <v>69</v>
      </c>
      <c r="E510" s="36" t="s">
        <v>167</v>
      </c>
      <c r="F510" s="36" t="s">
        <v>407</v>
      </c>
      <c r="G510" s="19">
        <v>3491940</v>
      </c>
      <c r="H510" s="28">
        <v>3491940</v>
      </c>
      <c r="I510" s="103">
        <f t="shared" si="72"/>
        <v>100</v>
      </c>
    </row>
    <row r="511" spans="1:9" s="44" customFormat="1" ht="27.75" customHeight="1" x14ac:dyDescent="0.2">
      <c r="A511" s="30" t="s">
        <v>426</v>
      </c>
      <c r="B511" s="31" t="s">
        <v>176</v>
      </c>
      <c r="C511" s="36" t="s">
        <v>104</v>
      </c>
      <c r="D511" s="36" t="s">
        <v>69</v>
      </c>
      <c r="E511" s="36" t="s">
        <v>167</v>
      </c>
      <c r="F511" s="36" t="s">
        <v>408</v>
      </c>
      <c r="G511" s="19">
        <v>500000</v>
      </c>
      <c r="H511" s="28">
        <v>500000</v>
      </c>
      <c r="I511" s="103">
        <f t="shared" si="72"/>
        <v>100</v>
      </c>
    </row>
    <row r="512" spans="1:9" s="44" customFormat="1" ht="27.75" customHeight="1" x14ac:dyDescent="0.2">
      <c r="A512" s="30" t="s">
        <v>426</v>
      </c>
      <c r="B512" s="31" t="s">
        <v>176</v>
      </c>
      <c r="C512" s="36" t="s">
        <v>104</v>
      </c>
      <c r="D512" s="36" t="s">
        <v>69</v>
      </c>
      <c r="E512" s="36" t="s">
        <v>167</v>
      </c>
      <c r="F512" s="36" t="s">
        <v>408</v>
      </c>
      <c r="G512" s="19">
        <v>23600</v>
      </c>
      <c r="H512" s="28">
        <v>23600</v>
      </c>
      <c r="I512" s="103">
        <f t="shared" si="72"/>
        <v>100</v>
      </c>
    </row>
    <row r="513" spans="1:9" s="67" customFormat="1" ht="48.75" customHeight="1" x14ac:dyDescent="0.2">
      <c r="A513" s="56" t="s">
        <v>383</v>
      </c>
      <c r="B513" s="57" t="s">
        <v>177</v>
      </c>
      <c r="C513" s="58" t="s">
        <v>67</v>
      </c>
      <c r="D513" s="58" t="s">
        <v>67</v>
      </c>
      <c r="E513" s="58" t="s">
        <v>68</v>
      </c>
      <c r="F513" s="58" t="s">
        <v>2</v>
      </c>
      <c r="G513" s="73">
        <f>G514+G671+G687</f>
        <v>372140247.93999994</v>
      </c>
      <c r="H513" s="73">
        <f>H514+H671+H687</f>
        <v>363270753.33999997</v>
      </c>
      <c r="I513" s="102">
        <f t="shared" si="72"/>
        <v>97.616625815375386</v>
      </c>
    </row>
    <row r="514" spans="1:9" s="61" customFormat="1" ht="21.75" customHeight="1" x14ac:dyDescent="0.2">
      <c r="A514" s="64" t="s">
        <v>29</v>
      </c>
      <c r="B514" s="57" t="s">
        <v>177</v>
      </c>
      <c r="C514" s="58" t="s">
        <v>109</v>
      </c>
      <c r="D514" s="58" t="s">
        <v>67</v>
      </c>
      <c r="E514" s="58" t="s">
        <v>68</v>
      </c>
      <c r="F514" s="58" t="s">
        <v>2</v>
      </c>
      <c r="G514" s="60">
        <f>G515+G546+G594+G623+G647</f>
        <v>367815322.60999995</v>
      </c>
      <c r="H514" s="60">
        <f>H515+H546+H594+H623+H647</f>
        <v>359249278.27999997</v>
      </c>
      <c r="I514" s="102">
        <f t="shared" si="72"/>
        <v>97.671101826531924</v>
      </c>
    </row>
    <row r="515" spans="1:9" s="61" customFormat="1" ht="21" customHeight="1" x14ac:dyDescent="0.2">
      <c r="A515" s="56" t="s">
        <v>30</v>
      </c>
      <c r="B515" s="57" t="s">
        <v>177</v>
      </c>
      <c r="C515" s="59" t="s">
        <v>109</v>
      </c>
      <c r="D515" s="59" t="s">
        <v>66</v>
      </c>
      <c r="E515" s="59" t="s">
        <v>68</v>
      </c>
      <c r="F515" s="59" t="s">
        <v>2</v>
      </c>
      <c r="G515" s="60">
        <f>G516</f>
        <v>86765007.969999999</v>
      </c>
      <c r="H515" s="60">
        <f>H516</f>
        <v>86765005.969999999</v>
      </c>
      <c r="I515" s="102">
        <f t="shared" si="72"/>
        <v>99.99999769492328</v>
      </c>
    </row>
    <row r="516" spans="1:9" s="78" customFormat="1" ht="36" customHeight="1" x14ac:dyDescent="0.2">
      <c r="A516" s="55" t="s">
        <v>289</v>
      </c>
      <c r="B516" s="6" t="s">
        <v>177</v>
      </c>
      <c r="C516" s="54" t="s">
        <v>109</v>
      </c>
      <c r="D516" s="54" t="s">
        <v>66</v>
      </c>
      <c r="E516" s="54" t="s">
        <v>110</v>
      </c>
      <c r="F516" s="54" t="s">
        <v>2</v>
      </c>
      <c r="G516" s="52">
        <f>G517</f>
        <v>86765007.969999999</v>
      </c>
      <c r="H516" s="52">
        <f>H517</f>
        <v>86765005.969999999</v>
      </c>
      <c r="I516" s="104">
        <f t="shared" si="72"/>
        <v>99.99999769492328</v>
      </c>
    </row>
    <row r="517" spans="1:9" s="78" customFormat="1" ht="25.5" x14ac:dyDescent="0.2">
      <c r="A517" s="50" t="s">
        <v>111</v>
      </c>
      <c r="B517" s="6" t="s">
        <v>177</v>
      </c>
      <c r="C517" s="54" t="s">
        <v>109</v>
      </c>
      <c r="D517" s="54" t="s">
        <v>66</v>
      </c>
      <c r="E517" s="54" t="s">
        <v>112</v>
      </c>
      <c r="F517" s="54" t="s">
        <v>2</v>
      </c>
      <c r="G517" s="52">
        <f>G518+G530+G535+G541</f>
        <v>86765007.969999999</v>
      </c>
      <c r="H517" s="52">
        <f>H518+H530+H535+H541</f>
        <v>86765005.969999999</v>
      </c>
      <c r="I517" s="104">
        <f t="shared" si="72"/>
        <v>99.99999769492328</v>
      </c>
    </row>
    <row r="518" spans="1:9" s="78" customFormat="1" ht="25.5" x14ac:dyDescent="0.2">
      <c r="A518" s="84" t="s">
        <v>539</v>
      </c>
      <c r="B518" s="6" t="s">
        <v>177</v>
      </c>
      <c r="C518" s="54" t="s">
        <v>109</v>
      </c>
      <c r="D518" s="54" t="s">
        <v>66</v>
      </c>
      <c r="E518" s="77" t="s">
        <v>540</v>
      </c>
      <c r="F518" s="54" t="s">
        <v>2</v>
      </c>
      <c r="G518" s="52">
        <f>G519+G525</f>
        <v>82911569.609999999</v>
      </c>
      <c r="H518" s="52">
        <f>H519+H525</f>
        <v>82911567.609999999</v>
      </c>
      <c r="I518" s="104">
        <f t="shared" si="72"/>
        <v>99.999997587791412</v>
      </c>
    </row>
    <row r="519" spans="1:9" s="49" customFormat="1" ht="32.25" customHeight="1" x14ac:dyDescent="0.2">
      <c r="A519" s="30" t="s">
        <v>514</v>
      </c>
      <c r="B519" s="31" t="s">
        <v>177</v>
      </c>
      <c r="C519" s="36" t="s">
        <v>109</v>
      </c>
      <c r="D519" s="36" t="s">
        <v>66</v>
      </c>
      <c r="E519" s="36" t="s">
        <v>115</v>
      </c>
      <c r="F519" s="38" t="s">
        <v>2</v>
      </c>
      <c r="G519" s="19">
        <f>G520</f>
        <v>35575383.609999999</v>
      </c>
      <c r="H519" s="19">
        <f>H520</f>
        <v>35575381.609999999</v>
      </c>
      <c r="I519" s="103">
        <f t="shared" si="72"/>
        <v>99.999994378135113</v>
      </c>
    </row>
    <row r="520" spans="1:9" ht="35.25" customHeight="1" x14ac:dyDescent="0.2">
      <c r="A520" s="30" t="s">
        <v>114</v>
      </c>
      <c r="B520" s="31" t="s">
        <v>177</v>
      </c>
      <c r="C520" s="36" t="s">
        <v>109</v>
      </c>
      <c r="D520" s="36" t="s">
        <v>66</v>
      </c>
      <c r="E520" s="36" t="s">
        <v>115</v>
      </c>
      <c r="F520" s="36" t="s">
        <v>91</v>
      </c>
      <c r="G520" s="19">
        <f>G521</f>
        <v>35575383.609999999</v>
      </c>
      <c r="H520" s="19">
        <f>H521</f>
        <v>35575381.609999999</v>
      </c>
      <c r="I520" s="103">
        <f t="shared" si="72"/>
        <v>99.999994378135113</v>
      </c>
    </row>
    <row r="521" spans="1:9" ht="23.25" customHeight="1" x14ac:dyDescent="0.2">
      <c r="A521" s="30" t="s">
        <v>50</v>
      </c>
      <c r="B521" s="31" t="s">
        <v>177</v>
      </c>
      <c r="C521" s="36" t="s">
        <v>109</v>
      </c>
      <c r="D521" s="36" t="s">
        <v>66</v>
      </c>
      <c r="E521" s="36" t="s">
        <v>115</v>
      </c>
      <c r="F521" s="38" t="s">
        <v>51</v>
      </c>
      <c r="G521" s="19">
        <f>G522+G524+G523</f>
        <v>35575383.609999999</v>
      </c>
      <c r="H521" s="19">
        <f>H522+H524+H523</f>
        <v>35575381.609999999</v>
      </c>
      <c r="I521" s="103">
        <f t="shared" si="72"/>
        <v>99.999994378135113</v>
      </c>
    </row>
    <row r="522" spans="1:9" ht="59.25" customHeight="1" x14ac:dyDescent="0.2">
      <c r="A522" s="30" t="s">
        <v>425</v>
      </c>
      <c r="B522" s="31" t="s">
        <v>177</v>
      </c>
      <c r="C522" s="36" t="s">
        <v>109</v>
      </c>
      <c r="D522" s="36" t="s">
        <v>66</v>
      </c>
      <c r="E522" s="36" t="s">
        <v>115</v>
      </c>
      <c r="F522" s="38" t="s">
        <v>407</v>
      </c>
      <c r="G522" s="19">
        <v>34754385.539999999</v>
      </c>
      <c r="H522" s="28">
        <v>34754383.539999999</v>
      </c>
      <c r="I522" s="103">
        <f t="shared" si="72"/>
        <v>99.999994245330569</v>
      </c>
    </row>
    <row r="523" spans="1:9" s="45" customFormat="1" ht="23.25" customHeight="1" x14ac:dyDescent="0.2">
      <c r="A523" s="30" t="s">
        <v>426</v>
      </c>
      <c r="B523" s="31" t="s">
        <v>177</v>
      </c>
      <c r="C523" s="36" t="s">
        <v>109</v>
      </c>
      <c r="D523" s="36" t="s">
        <v>66</v>
      </c>
      <c r="E523" s="36" t="s">
        <v>115</v>
      </c>
      <c r="F523" s="38" t="s">
        <v>408</v>
      </c>
      <c r="G523" s="19">
        <v>624210</v>
      </c>
      <c r="H523" s="28">
        <v>624210</v>
      </c>
      <c r="I523" s="103">
        <f t="shared" ref="I523" si="73">H523/G523*100</f>
        <v>100</v>
      </c>
    </row>
    <row r="524" spans="1:9" ht="23.25" customHeight="1" x14ac:dyDescent="0.2">
      <c r="A524" s="30" t="s">
        <v>426</v>
      </c>
      <c r="B524" s="31" t="s">
        <v>177</v>
      </c>
      <c r="C524" s="36" t="s">
        <v>109</v>
      </c>
      <c r="D524" s="36" t="s">
        <v>66</v>
      </c>
      <c r="E524" s="36" t="s">
        <v>115</v>
      </c>
      <c r="F524" s="38" t="s">
        <v>408</v>
      </c>
      <c r="G524" s="19">
        <v>196788.07</v>
      </c>
      <c r="H524" s="28">
        <v>196788.07</v>
      </c>
      <c r="I524" s="103">
        <f t="shared" si="72"/>
        <v>100</v>
      </c>
    </row>
    <row r="525" spans="1:9" s="49" customFormat="1" ht="57.75" customHeight="1" x14ac:dyDescent="0.2">
      <c r="A525" s="35" t="s">
        <v>31</v>
      </c>
      <c r="B525" s="31" t="s">
        <v>177</v>
      </c>
      <c r="C525" s="36" t="s">
        <v>109</v>
      </c>
      <c r="D525" s="36" t="s">
        <v>66</v>
      </c>
      <c r="E525" s="36" t="s">
        <v>113</v>
      </c>
      <c r="F525" s="36" t="s">
        <v>2</v>
      </c>
      <c r="G525" s="19">
        <f>G526</f>
        <v>47336186</v>
      </c>
      <c r="H525" s="19">
        <f>H526</f>
        <v>47336186</v>
      </c>
      <c r="I525" s="103">
        <f t="shared" si="72"/>
        <v>100</v>
      </c>
    </row>
    <row r="526" spans="1:9" ht="36" customHeight="1" x14ac:dyDescent="0.2">
      <c r="A526" s="30" t="s">
        <v>114</v>
      </c>
      <c r="B526" s="31" t="s">
        <v>177</v>
      </c>
      <c r="C526" s="36" t="s">
        <v>109</v>
      </c>
      <c r="D526" s="36" t="s">
        <v>66</v>
      </c>
      <c r="E526" s="36" t="s">
        <v>113</v>
      </c>
      <c r="F526" s="36" t="s">
        <v>91</v>
      </c>
      <c r="G526" s="19">
        <f>G527</f>
        <v>47336186</v>
      </c>
      <c r="H526" s="19">
        <f>H527</f>
        <v>47336186</v>
      </c>
      <c r="I526" s="103">
        <f t="shared" si="72"/>
        <v>100</v>
      </c>
    </row>
    <row r="527" spans="1:9" ht="28.5" customHeight="1" x14ac:dyDescent="0.2">
      <c r="A527" s="30" t="s">
        <v>50</v>
      </c>
      <c r="B527" s="31" t="s">
        <v>177</v>
      </c>
      <c r="C527" s="36" t="s">
        <v>109</v>
      </c>
      <c r="D527" s="36" t="s">
        <v>66</v>
      </c>
      <c r="E527" s="36" t="s">
        <v>113</v>
      </c>
      <c r="F527" s="38" t="s">
        <v>51</v>
      </c>
      <c r="G527" s="19">
        <f>G528+G529</f>
        <v>47336186</v>
      </c>
      <c r="H527" s="19">
        <f>H528+H529</f>
        <v>47336186</v>
      </c>
      <c r="I527" s="103">
        <f t="shared" si="72"/>
        <v>100</v>
      </c>
    </row>
    <row r="528" spans="1:9" ht="60.75" customHeight="1" x14ac:dyDescent="0.2">
      <c r="A528" s="30" t="s">
        <v>425</v>
      </c>
      <c r="B528" s="31" t="s">
        <v>177</v>
      </c>
      <c r="C528" s="36" t="s">
        <v>109</v>
      </c>
      <c r="D528" s="36" t="s">
        <v>66</v>
      </c>
      <c r="E528" s="36" t="s">
        <v>113</v>
      </c>
      <c r="F528" s="38" t="s">
        <v>407</v>
      </c>
      <c r="G528" s="19">
        <v>45646487</v>
      </c>
      <c r="H528" s="19">
        <v>45646487</v>
      </c>
      <c r="I528" s="103">
        <f t="shared" si="72"/>
        <v>100</v>
      </c>
    </row>
    <row r="529" spans="1:9" s="45" customFormat="1" ht="28.5" customHeight="1" x14ac:dyDescent="0.2">
      <c r="A529" s="30" t="s">
        <v>426</v>
      </c>
      <c r="B529" s="31" t="s">
        <v>177</v>
      </c>
      <c r="C529" s="36" t="s">
        <v>109</v>
      </c>
      <c r="D529" s="36" t="s">
        <v>66</v>
      </c>
      <c r="E529" s="36" t="s">
        <v>113</v>
      </c>
      <c r="F529" s="38" t="s">
        <v>408</v>
      </c>
      <c r="G529" s="19">
        <v>1689699</v>
      </c>
      <c r="H529" s="28">
        <v>1689699</v>
      </c>
      <c r="I529" s="103">
        <f t="shared" ref="I529:I530" si="74">H529/G529*100</f>
        <v>100</v>
      </c>
    </row>
    <row r="530" spans="1:9" s="78" customFormat="1" ht="42" customHeight="1" x14ac:dyDescent="0.2">
      <c r="A530" s="83" t="s">
        <v>541</v>
      </c>
      <c r="B530" s="31" t="s">
        <v>177</v>
      </c>
      <c r="C530" s="36" t="s">
        <v>109</v>
      </c>
      <c r="D530" s="36" t="s">
        <v>66</v>
      </c>
      <c r="E530" s="80" t="s">
        <v>542</v>
      </c>
      <c r="F530" s="38" t="s">
        <v>2</v>
      </c>
      <c r="G530" s="19">
        <f>G531</f>
        <v>1725030</v>
      </c>
      <c r="H530" s="19">
        <f>H531</f>
        <v>1725030</v>
      </c>
      <c r="I530" s="103">
        <f t="shared" si="74"/>
        <v>100</v>
      </c>
    </row>
    <row r="531" spans="1:9" s="49" customFormat="1" ht="35.25" customHeight="1" outlineLevel="5" x14ac:dyDescent="0.2">
      <c r="A531" s="30" t="s">
        <v>160</v>
      </c>
      <c r="B531" s="31" t="s">
        <v>177</v>
      </c>
      <c r="C531" s="36" t="s">
        <v>109</v>
      </c>
      <c r="D531" s="36" t="s">
        <v>66</v>
      </c>
      <c r="E531" s="36" t="s">
        <v>117</v>
      </c>
      <c r="F531" s="38" t="s">
        <v>2</v>
      </c>
      <c r="G531" s="19">
        <f t="shared" ref="G531:H533" si="75">G532</f>
        <v>1725030</v>
      </c>
      <c r="H531" s="19">
        <f t="shared" si="75"/>
        <v>1725030</v>
      </c>
      <c r="I531" s="103">
        <f t="shared" si="72"/>
        <v>100</v>
      </c>
    </row>
    <row r="532" spans="1:9" s="17" customFormat="1" ht="33" customHeight="1" outlineLevel="5" x14ac:dyDescent="0.2">
      <c r="A532" s="30" t="s">
        <v>114</v>
      </c>
      <c r="B532" s="31" t="s">
        <v>177</v>
      </c>
      <c r="C532" s="36" t="s">
        <v>109</v>
      </c>
      <c r="D532" s="36" t="s">
        <v>66</v>
      </c>
      <c r="E532" s="36" t="s">
        <v>117</v>
      </c>
      <c r="F532" s="36" t="s">
        <v>91</v>
      </c>
      <c r="G532" s="19">
        <f t="shared" si="75"/>
        <v>1725030</v>
      </c>
      <c r="H532" s="19">
        <f t="shared" si="75"/>
        <v>1725030</v>
      </c>
      <c r="I532" s="103">
        <f t="shared" si="72"/>
        <v>100</v>
      </c>
    </row>
    <row r="533" spans="1:9" ht="24.75" customHeight="1" outlineLevel="5" x14ac:dyDescent="0.2">
      <c r="A533" s="30" t="s">
        <v>50</v>
      </c>
      <c r="B533" s="31" t="s">
        <v>177</v>
      </c>
      <c r="C533" s="36" t="s">
        <v>109</v>
      </c>
      <c r="D533" s="36" t="s">
        <v>66</v>
      </c>
      <c r="E533" s="36" t="s">
        <v>117</v>
      </c>
      <c r="F533" s="38" t="s">
        <v>51</v>
      </c>
      <c r="G533" s="19">
        <f t="shared" si="75"/>
        <v>1725030</v>
      </c>
      <c r="H533" s="19">
        <f t="shared" si="75"/>
        <v>1725030</v>
      </c>
      <c r="I533" s="103">
        <f t="shared" si="72"/>
        <v>100</v>
      </c>
    </row>
    <row r="534" spans="1:9" ht="24.75" customHeight="1" outlineLevel="5" x14ac:dyDescent="0.2">
      <c r="A534" s="30" t="s">
        <v>426</v>
      </c>
      <c r="B534" s="31" t="s">
        <v>177</v>
      </c>
      <c r="C534" s="36" t="s">
        <v>109</v>
      </c>
      <c r="D534" s="36" t="s">
        <v>66</v>
      </c>
      <c r="E534" s="36" t="s">
        <v>117</v>
      </c>
      <c r="F534" s="38" t="s">
        <v>408</v>
      </c>
      <c r="G534" s="19">
        <v>1725030</v>
      </c>
      <c r="H534" s="28">
        <v>1725030</v>
      </c>
      <c r="I534" s="103">
        <f t="shared" si="72"/>
        <v>100</v>
      </c>
    </row>
    <row r="535" spans="1:9" s="78" customFormat="1" ht="42.75" customHeight="1" outlineLevel="5" x14ac:dyDescent="0.2">
      <c r="A535" s="83" t="s">
        <v>543</v>
      </c>
      <c r="B535" s="31" t="s">
        <v>177</v>
      </c>
      <c r="C535" s="36" t="s">
        <v>109</v>
      </c>
      <c r="D535" s="36" t="s">
        <v>66</v>
      </c>
      <c r="E535" s="80" t="s">
        <v>544</v>
      </c>
      <c r="F535" s="38" t="s">
        <v>2</v>
      </c>
      <c r="G535" s="19">
        <f>G536</f>
        <v>1567650.66</v>
      </c>
      <c r="H535" s="19">
        <f>H536</f>
        <v>1567650.66</v>
      </c>
      <c r="I535" s="103">
        <f t="shared" si="72"/>
        <v>100</v>
      </c>
    </row>
    <row r="536" spans="1:9" s="49" customFormat="1" ht="29.25" customHeight="1" outlineLevel="5" x14ac:dyDescent="0.2">
      <c r="A536" s="30" t="s">
        <v>215</v>
      </c>
      <c r="B536" s="31" t="s">
        <v>177</v>
      </c>
      <c r="C536" s="36" t="s">
        <v>109</v>
      </c>
      <c r="D536" s="36" t="s">
        <v>66</v>
      </c>
      <c r="E536" s="36" t="s">
        <v>216</v>
      </c>
      <c r="F536" s="38" t="s">
        <v>2</v>
      </c>
      <c r="G536" s="19">
        <f t="shared" ref="G536:H537" si="76">G537</f>
        <v>1567650.66</v>
      </c>
      <c r="H536" s="19">
        <f t="shared" si="76"/>
        <v>1567650.66</v>
      </c>
      <c r="I536" s="103">
        <f t="shared" si="72"/>
        <v>100</v>
      </c>
    </row>
    <row r="537" spans="1:9" ht="31.5" customHeight="1" outlineLevel="5" x14ac:dyDescent="0.2">
      <c r="A537" s="30" t="s">
        <v>114</v>
      </c>
      <c r="B537" s="31" t="s">
        <v>177</v>
      </c>
      <c r="C537" s="36" t="s">
        <v>109</v>
      </c>
      <c r="D537" s="36" t="s">
        <v>66</v>
      </c>
      <c r="E537" s="36" t="s">
        <v>216</v>
      </c>
      <c r="F537" s="38" t="s">
        <v>91</v>
      </c>
      <c r="G537" s="19">
        <f t="shared" si="76"/>
        <v>1567650.66</v>
      </c>
      <c r="H537" s="19">
        <f t="shared" si="76"/>
        <v>1567650.66</v>
      </c>
      <c r="I537" s="103">
        <f t="shared" si="72"/>
        <v>100</v>
      </c>
    </row>
    <row r="538" spans="1:9" ht="24" customHeight="1" outlineLevel="5" x14ac:dyDescent="0.2">
      <c r="A538" s="30" t="s">
        <v>50</v>
      </c>
      <c r="B538" s="31" t="s">
        <v>177</v>
      </c>
      <c r="C538" s="36" t="s">
        <v>109</v>
      </c>
      <c r="D538" s="36" t="s">
        <v>66</v>
      </c>
      <c r="E538" s="36" t="s">
        <v>216</v>
      </c>
      <c r="F538" s="38" t="s">
        <v>51</v>
      </c>
      <c r="G538" s="19">
        <f>G540+G539</f>
        <v>1567650.66</v>
      </c>
      <c r="H538" s="19">
        <f>H540+H539</f>
        <v>1567650.66</v>
      </c>
      <c r="I538" s="103">
        <f t="shared" si="72"/>
        <v>100</v>
      </c>
    </row>
    <row r="539" spans="1:9" s="45" customFormat="1" ht="24" customHeight="1" outlineLevel="5" x14ac:dyDescent="0.2">
      <c r="A539" s="30" t="s">
        <v>426</v>
      </c>
      <c r="B539" s="31" t="s">
        <v>177</v>
      </c>
      <c r="C539" s="36" t="s">
        <v>109</v>
      </c>
      <c r="D539" s="36" t="s">
        <v>66</v>
      </c>
      <c r="E539" s="36" t="s">
        <v>216</v>
      </c>
      <c r="F539" s="38" t="s">
        <v>408</v>
      </c>
      <c r="G539" s="19">
        <v>1142841.96</v>
      </c>
      <c r="H539" s="28">
        <v>1142841.96</v>
      </c>
      <c r="I539" s="103">
        <f t="shared" ref="I539" si="77">H539/G539*100</f>
        <v>100</v>
      </c>
    </row>
    <row r="540" spans="1:9" ht="24" customHeight="1" outlineLevel="5" x14ac:dyDescent="0.2">
      <c r="A540" s="30" t="s">
        <v>426</v>
      </c>
      <c r="B540" s="31" t="s">
        <v>177</v>
      </c>
      <c r="C540" s="36" t="s">
        <v>109</v>
      </c>
      <c r="D540" s="36" t="s">
        <v>66</v>
      </c>
      <c r="E540" s="36" t="s">
        <v>216</v>
      </c>
      <c r="F540" s="38" t="s">
        <v>408</v>
      </c>
      <c r="G540" s="19">
        <v>424808.7</v>
      </c>
      <c r="H540" s="28">
        <v>424808.7</v>
      </c>
      <c r="I540" s="103">
        <f t="shared" si="72"/>
        <v>100</v>
      </c>
    </row>
    <row r="541" spans="1:9" s="78" customFormat="1" ht="30.75" customHeight="1" outlineLevel="5" x14ac:dyDescent="0.2">
      <c r="A541" s="83" t="s">
        <v>545</v>
      </c>
      <c r="B541" s="31" t="s">
        <v>177</v>
      </c>
      <c r="C541" s="36" t="s">
        <v>109</v>
      </c>
      <c r="D541" s="36" t="s">
        <v>66</v>
      </c>
      <c r="E541" s="80" t="s">
        <v>546</v>
      </c>
      <c r="F541" s="38" t="s">
        <v>2</v>
      </c>
      <c r="G541" s="19">
        <f>G542</f>
        <v>560757.69999999995</v>
      </c>
      <c r="H541" s="19">
        <f>H542</f>
        <v>560757.69999999995</v>
      </c>
      <c r="I541" s="103">
        <f t="shared" si="72"/>
        <v>100</v>
      </c>
    </row>
    <row r="542" spans="1:9" s="49" customFormat="1" ht="32.25" customHeight="1" outlineLevel="5" x14ac:dyDescent="0.2">
      <c r="A542" s="35" t="s">
        <v>233</v>
      </c>
      <c r="B542" s="31" t="s">
        <v>177</v>
      </c>
      <c r="C542" s="36" t="s">
        <v>109</v>
      </c>
      <c r="D542" s="36" t="s">
        <v>66</v>
      </c>
      <c r="E542" s="36" t="s">
        <v>234</v>
      </c>
      <c r="F542" s="38" t="s">
        <v>2</v>
      </c>
      <c r="G542" s="19">
        <f t="shared" ref="G542:H544" si="78">G543</f>
        <v>560757.69999999995</v>
      </c>
      <c r="H542" s="19">
        <f t="shared" si="78"/>
        <v>560757.69999999995</v>
      </c>
      <c r="I542" s="103">
        <f t="shared" si="72"/>
        <v>100</v>
      </c>
    </row>
    <row r="543" spans="1:9" ht="29.25" customHeight="1" outlineLevel="5" x14ac:dyDescent="0.2">
      <c r="A543" s="35" t="s">
        <v>114</v>
      </c>
      <c r="B543" s="31" t="s">
        <v>177</v>
      </c>
      <c r="C543" s="36" t="s">
        <v>109</v>
      </c>
      <c r="D543" s="36" t="s">
        <v>66</v>
      </c>
      <c r="E543" s="36" t="s">
        <v>234</v>
      </c>
      <c r="F543" s="38" t="s">
        <v>91</v>
      </c>
      <c r="G543" s="19">
        <f t="shared" si="78"/>
        <v>560757.69999999995</v>
      </c>
      <c r="H543" s="19">
        <f t="shared" si="78"/>
        <v>560757.69999999995</v>
      </c>
      <c r="I543" s="103">
        <f t="shared" si="72"/>
        <v>100</v>
      </c>
    </row>
    <row r="544" spans="1:9" ht="24.75" customHeight="1" outlineLevel="5" x14ac:dyDescent="0.2">
      <c r="A544" s="35" t="s">
        <v>50</v>
      </c>
      <c r="B544" s="31" t="s">
        <v>177</v>
      </c>
      <c r="C544" s="36" t="s">
        <v>109</v>
      </c>
      <c r="D544" s="36" t="s">
        <v>66</v>
      </c>
      <c r="E544" s="36" t="s">
        <v>234</v>
      </c>
      <c r="F544" s="38" t="s">
        <v>51</v>
      </c>
      <c r="G544" s="19">
        <f t="shared" si="78"/>
        <v>560757.69999999995</v>
      </c>
      <c r="H544" s="19">
        <f t="shared" si="78"/>
        <v>560757.69999999995</v>
      </c>
      <c r="I544" s="103">
        <f t="shared" si="72"/>
        <v>100</v>
      </c>
    </row>
    <row r="545" spans="1:9" ht="24.75" customHeight="1" outlineLevel="5" x14ac:dyDescent="0.2">
      <c r="A545" s="35" t="s">
        <v>426</v>
      </c>
      <c r="B545" s="31" t="s">
        <v>177</v>
      </c>
      <c r="C545" s="36" t="s">
        <v>109</v>
      </c>
      <c r="D545" s="36" t="s">
        <v>66</v>
      </c>
      <c r="E545" s="36" t="s">
        <v>234</v>
      </c>
      <c r="F545" s="38" t="s">
        <v>408</v>
      </c>
      <c r="G545" s="19">
        <v>560757.69999999995</v>
      </c>
      <c r="H545" s="28">
        <v>560757.69999999995</v>
      </c>
      <c r="I545" s="103">
        <f t="shared" si="72"/>
        <v>100</v>
      </c>
    </row>
    <row r="546" spans="1:9" s="61" customFormat="1" ht="24.75" customHeight="1" outlineLevel="5" x14ac:dyDescent="0.2">
      <c r="A546" s="64" t="s">
        <v>32</v>
      </c>
      <c r="B546" s="57" t="s">
        <v>177</v>
      </c>
      <c r="C546" s="59" t="s">
        <v>109</v>
      </c>
      <c r="D546" s="59" t="s">
        <v>69</v>
      </c>
      <c r="E546" s="59" t="s">
        <v>68</v>
      </c>
      <c r="F546" s="65" t="s">
        <v>2</v>
      </c>
      <c r="G546" s="60">
        <f>G547</f>
        <v>248220891.19999999</v>
      </c>
      <c r="H546" s="60">
        <f>H547</f>
        <v>239865972.30000001</v>
      </c>
      <c r="I546" s="104">
        <f t="shared" si="72"/>
        <v>96.634079081898022</v>
      </c>
    </row>
    <row r="547" spans="1:9" s="79" customFormat="1" ht="28.5" customHeight="1" outlineLevel="5" x14ac:dyDescent="0.2">
      <c r="A547" s="55" t="s">
        <v>289</v>
      </c>
      <c r="B547" s="6" t="s">
        <v>177</v>
      </c>
      <c r="C547" s="54" t="s">
        <v>109</v>
      </c>
      <c r="D547" s="54" t="s">
        <v>69</v>
      </c>
      <c r="E547" s="54" t="s">
        <v>110</v>
      </c>
      <c r="F547" s="69" t="s">
        <v>2</v>
      </c>
      <c r="G547" s="52">
        <f>G548</f>
        <v>248220891.19999999</v>
      </c>
      <c r="H547" s="52">
        <f>H548</f>
        <v>239865972.30000001</v>
      </c>
      <c r="I547" s="104">
        <f t="shared" si="72"/>
        <v>96.634079081898022</v>
      </c>
    </row>
    <row r="548" spans="1:9" s="79" customFormat="1" ht="24.75" customHeight="1" outlineLevel="5" x14ac:dyDescent="0.2">
      <c r="A548" s="55" t="s">
        <v>118</v>
      </c>
      <c r="B548" s="6" t="s">
        <v>177</v>
      </c>
      <c r="C548" s="54" t="s">
        <v>109</v>
      </c>
      <c r="D548" s="54" t="s">
        <v>69</v>
      </c>
      <c r="E548" s="54" t="s">
        <v>119</v>
      </c>
      <c r="F548" s="69" t="s">
        <v>2</v>
      </c>
      <c r="G548" s="52">
        <f>G550+G554+G560+G566+G570+G574+G579+G585+G589</f>
        <v>248220891.19999999</v>
      </c>
      <c r="H548" s="52">
        <f>H550+H554+H560+H566+H570+H574+H579+H585+H589</f>
        <v>239865972.30000001</v>
      </c>
      <c r="I548" s="104">
        <f t="shared" si="72"/>
        <v>96.634079081898022</v>
      </c>
    </row>
    <row r="549" spans="1:9" s="79" customFormat="1" ht="38.25" customHeight="1" outlineLevel="5" x14ac:dyDescent="0.2">
      <c r="A549" s="84" t="s">
        <v>547</v>
      </c>
      <c r="B549" s="6" t="s">
        <v>177</v>
      </c>
      <c r="C549" s="54" t="s">
        <v>109</v>
      </c>
      <c r="D549" s="54" t="s">
        <v>69</v>
      </c>
      <c r="E549" s="77" t="s">
        <v>548</v>
      </c>
      <c r="F549" s="69" t="s">
        <v>2</v>
      </c>
      <c r="G549" s="52">
        <f>G550+G554+G560</f>
        <v>218398794.99000001</v>
      </c>
      <c r="H549" s="52">
        <f>H550+H554+H560</f>
        <v>215575894.02000004</v>
      </c>
      <c r="I549" s="104">
        <f t="shared" si="72"/>
        <v>98.707455794282552</v>
      </c>
    </row>
    <row r="550" spans="1:9" s="79" customFormat="1" ht="58.5" customHeight="1" x14ac:dyDescent="0.2">
      <c r="A550" s="50" t="s">
        <v>367</v>
      </c>
      <c r="B550" s="6" t="s">
        <v>177</v>
      </c>
      <c r="C550" s="54" t="s">
        <v>109</v>
      </c>
      <c r="D550" s="54" t="s">
        <v>69</v>
      </c>
      <c r="E550" s="54" t="s">
        <v>366</v>
      </c>
      <c r="F550" s="54" t="s">
        <v>2</v>
      </c>
      <c r="G550" s="52">
        <f t="shared" ref="G550:H552" si="79">G551</f>
        <v>16848000</v>
      </c>
      <c r="H550" s="52">
        <f t="shared" si="79"/>
        <v>14025099.050000001</v>
      </c>
      <c r="I550" s="104">
        <f t="shared" si="72"/>
        <v>83.244889897910738</v>
      </c>
    </row>
    <row r="551" spans="1:9" s="79" customFormat="1" ht="36" customHeight="1" x14ac:dyDescent="0.2">
      <c r="A551" s="50" t="s">
        <v>114</v>
      </c>
      <c r="B551" s="6" t="s">
        <v>177</v>
      </c>
      <c r="C551" s="54" t="s">
        <v>109</v>
      </c>
      <c r="D551" s="54" t="s">
        <v>69</v>
      </c>
      <c r="E551" s="54" t="s">
        <v>366</v>
      </c>
      <c r="F551" s="54" t="s">
        <v>91</v>
      </c>
      <c r="G551" s="52">
        <f t="shared" si="79"/>
        <v>16848000</v>
      </c>
      <c r="H551" s="52">
        <f t="shared" si="79"/>
        <v>14025099.050000001</v>
      </c>
      <c r="I551" s="104">
        <f t="shared" si="72"/>
        <v>83.244889897910738</v>
      </c>
    </row>
    <row r="552" spans="1:9" s="79" customFormat="1" ht="19.5" customHeight="1" x14ac:dyDescent="0.2">
      <c r="A552" s="50" t="s">
        <v>50</v>
      </c>
      <c r="B552" s="6" t="s">
        <v>177</v>
      </c>
      <c r="C552" s="54" t="s">
        <v>109</v>
      </c>
      <c r="D552" s="54" t="s">
        <v>69</v>
      </c>
      <c r="E552" s="54" t="s">
        <v>366</v>
      </c>
      <c r="F552" s="54" t="s">
        <v>51</v>
      </c>
      <c r="G552" s="52">
        <f t="shared" si="79"/>
        <v>16848000</v>
      </c>
      <c r="H552" s="52">
        <f t="shared" si="79"/>
        <v>14025099.050000001</v>
      </c>
      <c r="I552" s="104">
        <f t="shared" si="72"/>
        <v>83.244889897910738</v>
      </c>
    </row>
    <row r="553" spans="1:9" s="79" customFormat="1" ht="59.25" customHeight="1" x14ac:dyDescent="0.2">
      <c r="A553" s="50" t="s">
        <v>425</v>
      </c>
      <c r="B553" s="6" t="s">
        <v>177</v>
      </c>
      <c r="C553" s="54" t="s">
        <v>109</v>
      </c>
      <c r="D553" s="54" t="s">
        <v>69</v>
      </c>
      <c r="E553" s="54" t="s">
        <v>366</v>
      </c>
      <c r="F553" s="54" t="s">
        <v>407</v>
      </c>
      <c r="G553" s="52">
        <v>16848000</v>
      </c>
      <c r="H553" s="53">
        <v>14025099.050000001</v>
      </c>
      <c r="I553" s="104">
        <f t="shared" si="72"/>
        <v>83.244889897910738</v>
      </c>
    </row>
    <row r="554" spans="1:9" s="79" customFormat="1" ht="37.5" customHeight="1" x14ac:dyDescent="0.2">
      <c r="A554" s="50" t="s">
        <v>513</v>
      </c>
      <c r="B554" s="6" t="s">
        <v>177</v>
      </c>
      <c r="C554" s="54" t="s">
        <v>109</v>
      </c>
      <c r="D554" s="54" t="s">
        <v>69</v>
      </c>
      <c r="E554" s="54" t="s">
        <v>120</v>
      </c>
      <c r="F554" s="54" t="s">
        <v>2</v>
      </c>
      <c r="G554" s="52">
        <f>G555</f>
        <v>66128337.990000002</v>
      </c>
      <c r="H554" s="52">
        <f>H555</f>
        <v>66128337.990000002</v>
      </c>
      <c r="I554" s="104">
        <f t="shared" si="72"/>
        <v>100</v>
      </c>
    </row>
    <row r="555" spans="1:9" s="79" customFormat="1" ht="33" customHeight="1" x14ac:dyDescent="0.2">
      <c r="A555" s="50" t="s">
        <v>114</v>
      </c>
      <c r="B555" s="6" t="s">
        <v>177</v>
      </c>
      <c r="C555" s="54" t="s">
        <v>109</v>
      </c>
      <c r="D555" s="54" t="s">
        <v>69</v>
      </c>
      <c r="E555" s="54" t="s">
        <v>120</v>
      </c>
      <c r="F555" s="54" t="s">
        <v>91</v>
      </c>
      <c r="G555" s="52">
        <f>G556</f>
        <v>66128337.990000002</v>
      </c>
      <c r="H555" s="52">
        <f>H556</f>
        <v>66128337.990000002</v>
      </c>
      <c r="I555" s="104">
        <f t="shared" si="72"/>
        <v>100</v>
      </c>
    </row>
    <row r="556" spans="1:9" s="79" customFormat="1" ht="32.25" customHeight="1" x14ac:dyDescent="0.2">
      <c r="A556" s="50" t="s">
        <v>50</v>
      </c>
      <c r="B556" s="6" t="s">
        <v>177</v>
      </c>
      <c r="C556" s="54" t="s">
        <v>109</v>
      </c>
      <c r="D556" s="54" t="s">
        <v>69</v>
      </c>
      <c r="E556" s="54" t="s">
        <v>120</v>
      </c>
      <c r="F556" s="54" t="s">
        <v>51</v>
      </c>
      <c r="G556" s="52">
        <f>G557+G559+G558</f>
        <v>66128337.990000002</v>
      </c>
      <c r="H556" s="52">
        <f>H557+H559+H558</f>
        <v>66128337.990000002</v>
      </c>
      <c r="I556" s="104">
        <f t="shared" ref="I556:I627" si="80">H556/G556*100</f>
        <v>100</v>
      </c>
    </row>
    <row r="557" spans="1:9" s="79" customFormat="1" ht="60.75" customHeight="1" x14ac:dyDescent="0.2">
      <c r="A557" s="50" t="s">
        <v>425</v>
      </c>
      <c r="B557" s="6" t="s">
        <v>177</v>
      </c>
      <c r="C557" s="54" t="s">
        <v>109</v>
      </c>
      <c r="D557" s="54" t="s">
        <v>69</v>
      </c>
      <c r="E557" s="54" t="s">
        <v>120</v>
      </c>
      <c r="F557" s="54" t="s">
        <v>407</v>
      </c>
      <c r="G557" s="52">
        <v>64222675.490000002</v>
      </c>
      <c r="H557" s="53">
        <v>64222675.490000002</v>
      </c>
      <c r="I557" s="104">
        <f t="shared" si="80"/>
        <v>100</v>
      </c>
    </row>
    <row r="558" spans="1:9" s="79" customFormat="1" ht="32.25" customHeight="1" x14ac:dyDescent="0.2">
      <c r="A558" s="50" t="s">
        <v>426</v>
      </c>
      <c r="B558" s="6" t="s">
        <v>177</v>
      </c>
      <c r="C558" s="54" t="s">
        <v>109</v>
      </c>
      <c r="D558" s="54" t="s">
        <v>69</v>
      </c>
      <c r="E558" s="54" t="s">
        <v>120</v>
      </c>
      <c r="F558" s="54" t="s">
        <v>408</v>
      </c>
      <c r="G558" s="52">
        <v>1084197.5</v>
      </c>
      <c r="H558" s="53">
        <v>1084197.5</v>
      </c>
      <c r="I558" s="104">
        <f t="shared" ref="I558" si="81">H558/G558*100</f>
        <v>100</v>
      </c>
    </row>
    <row r="559" spans="1:9" s="79" customFormat="1" ht="32.25" customHeight="1" x14ac:dyDescent="0.2">
      <c r="A559" s="50" t="s">
        <v>426</v>
      </c>
      <c r="B559" s="6" t="s">
        <v>177</v>
      </c>
      <c r="C559" s="54" t="s">
        <v>109</v>
      </c>
      <c r="D559" s="54" t="s">
        <v>69</v>
      </c>
      <c r="E559" s="54" t="s">
        <v>120</v>
      </c>
      <c r="F559" s="54" t="s">
        <v>408</v>
      </c>
      <c r="G559" s="52">
        <v>821465</v>
      </c>
      <c r="H559" s="53">
        <v>821465</v>
      </c>
      <c r="I559" s="104">
        <f t="shared" si="80"/>
        <v>100</v>
      </c>
    </row>
    <row r="560" spans="1:9" s="79" customFormat="1" ht="69.75" customHeight="1" x14ac:dyDescent="0.2">
      <c r="A560" s="86" t="s">
        <v>168</v>
      </c>
      <c r="B560" s="6" t="s">
        <v>177</v>
      </c>
      <c r="C560" s="54" t="s">
        <v>109</v>
      </c>
      <c r="D560" s="54" t="s">
        <v>69</v>
      </c>
      <c r="E560" s="54" t="s">
        <v>121</v>
      </c>
      <c r="F560" s="54" t="s">
        <v>2</v>
      </c>
      <c r="G560" s="52">
        <f>G561</f>
        <v>135422457</v>
      </c>
      <c r="H560" s="52">
        <f>H561</f>
        <v>135422456.98000002</v>
      </c>
      <c r="I560" s="104">
        <f t="shared" si="80"/>
        <v>99.999999985231412</v>
      </c>
    </row>
    <row r="561" spans="1:9" s="79" customFormat="1" ht="36.75" customHeight="1" x14ac:dyDescent="0.2">
      <c r="A561" s="50" t="s">
        <v>114</v>
      </c>
      <c r="B561" s="6" t="s">
        <v>177</v>
      </c>
      <c r="C561" s="54" t="s">
        <v>109</v>
      </c>
      <c r="D561" s="54" t="s">
        <v>69</v>
      </c>
      <c r="E561" s="54" t="s">
        <v>121</v>
      </c>
      <c r="F561" s="54" t="s">
        <v>91</v>
      </c>
      <c r="G561" s="52">
        <f>G562</f>
        <v>135422457</v>
      </c>
      <c r="H561" s="52">
        <f>H562</f>
        <v>135422456.98000002</v>
      </c>
      <c r="I561" s="104">
        <f t="shared" si="80"/>
        <v>99.999999985231412</v>
      </c>
    </row>
    <row r="562" spans="1:9" s="79" customFormat="1" ht="27" customHeight="1" x14ac:dyDescent="0.2">
      <c r="A562" s="50" t="s">
        <v>50</v>
      </c>
      <c r="B562" s="6" t="s">
        <v>177</v>
      </c>
      <c r="C562" s="54" t="s">
        <v>109</v>
      </c>
      <c r="D562" s="54" t="s">
        <v>69</v>
      </c>
      <c r="E562" s="54" t="s">
        <v>121</v>
      </c>
      <c r="F562" s="54" t="s">
        <v>51</v>
      </c>
      <c r="G562" s="52">
        <f>G563+G564</f>
        <v>135422457</v>
      </c>
      <c r="H562" s="52">
        <f>H563+H564</f>
        <v>135422456.98000002</v>
      </c>
      <c r="I562" s="104">
        <f t="shared" si="80"/>
        <v>99.999999985231412</v>
      </c>
    </row>
    <row r="563" spans="1:9" s="79" customFormat="1" ht="60.75" customHeight="1" x14ac:dyDescent="0.2">
      <c r="A563" s="50" t="s">
        <v>425</v>
      </c>
      <c r="B563" s="6" t="s">
        <v>177</v>
      </c>
      <c r="C563" s="54" t="s">
        <v>109</v>
      </c>
      <c r="D563" s="54" t="s">
        <v>69</v>
      </c>
      <c r="E563" s="54" t="s">
        <v>121</v>
      </c>
      <c r="F563" s="54" t="s">
        <v>407</v>
      </c>
      <c r="G563" s="52">
        <v>118111941.59</v>
      </c>
      <c r="H563" s="53">
        <v>118111941.59</v>
      </c>
      <c r="I563" s="104">
        <f t="shared" si="80"/>
        <v>100</v>
      </c>
    </row>
    <row r="564" spans="1:9" s="79" customFormat="1" ht="27" customHeight="1" x14ac:dyDescent="0.2">
      <c r="A564" s="50" t="s">
        <v>426</v>
      </c>
      <c r="B564" s="6" t="s">
        <v>177</v>
      </c>
      <c r="C564" s="54" t="s">
        <v>109</v>
      </c>
      <c r="D564" s="54" t="s">
        <v>69</v>
      </c>
      <c r="E564" s="54" t="s">
        <v>121</v>
      </c>
      <c r="F564" s="54" t="s">
        <v>408</v>
      </c>
      <c r="G564" s="52">
        <v>17310515.41</v>
      </c>
      <c r="H564" s="53">
        <v>17310515.390000001</v>
      </c>
      <c r="I564" s="104">
        <f t="shared" si="80"/>
        <v>99.999999884463293</v>
      </c>
    </row>
    <row r="565" spans="1:9" s="79" customFormat="1" ht="30" customHeight="1" x14ac:dyDescent="0.2">
      <c r="A565" s="84" t="s">
        <v>549</v>
      </c>
      <c r="B565" s="6" t="s">
        <v>177</v>
      </c>
      <c r="C565" s="54" t="s">
        <v>109</v>
      </c>
      <c r="D565" s="54" t="s">
        <v>69</v>
      </c>
      <c r="E565" s="77" t="s">
        <v>550</v>
      </c>
      <c r="F565" s="54" t="s">
        <v>2</v>
      </c>
      <c r="G565" s="52">
        <f>G566+G570+G574</f>
        <v>20249750</v>
      </c>
      <c r="H565" s="52">
        <f>H566+H570+H574</f>
        <v>14717732.07</v>
      </c>
      <c r="I565" s="104">
        <f t="shared" si="80"/>
        <v>72.681055667353917</v>
      </c>
    </row>
    <row r="566" spans="1:9" s="79" customFormat="1" ht="25.5" x14ac:dyDescent="0.2">
      <c r="A566" s="50" t="s">
        <v>116</v>
      </c>
      <c r="B566" s="6" t="s">
        <v>177</v>
      </c>
      <c r="C566" s="54" t="s">
        <v>109</v>
      </c>
      <c r="D566" s="54" t="s">
        <v>69</v>
      </c>
      <c r="E566" s="54" t="s">
        <v>157</v>
      </c>
      <c r="F566" s="69" t="s">
        <v>2</v>
      </c>
      <c r="G566" s="52">
        <f t="shared" ref="G566:H568" si="82">G567</f>
        <v>311300</v>
      </c>
      <c r="H566" s="52">
        <f t="shared" si="82"/>
        <v>311300</v>
      </c>
      <c r="I566" s="104">
        <f t="shared" si="80"/>
        <v>100</v>
      </c>
    </row>
    <row r="567" spans="1:9" s="79" customFormat="1" ht="31.5" customHeight="1" x14ac:dyDescent="0.2">
      <c r="A567" s="50" t="s">
        <v>114</v>
      </c>
      <c r="B567" s="6" t="s">
        <v>177</v>
      </c>
      <c r="C567" s="54" t="s">
        <v>109</v>
      </c>
      <c r="D567" s="54" t="s">
        <v>69</v>
      </c>
      <c r="E567" s="54" t="s">
        <v>157</v>
      </c>
      <c r="F567" s="54" t="s">
        <v>91</v>
      </c>
      <c r="G567" s="52">
        <f t="shared" si="82"/>
        <v>311300</v>
      </c>
      <c r="H567" s="52">
        <f t="shared" si="82"/>
        <v>311300</v>
      </c>
      <c r="I567" s="104">
        <f t="shared" si="80"/>
        <v>100</v>
      </c>
    </row>
    <row r="568" spans="1:9" s="79" customFormat="1" ht="26.25" customHeight="1" x14ac:dyDescent="0.2">
      <c r="A568" s="50" t="s">
        <v>50</v>
      </c>
      <c r="B568" s="6" t="s">
        <v>177</v>
      </c>
      <c r="C568" s="54" t="s">
        <v>109</v>
      </c>
      <c r="D568" s="54" t="s">
        <v>69</v>
      </c>
      <c r="E568" s="54" t="s">
        <v>157</v>
      </c>
      <c r="F568" s="69" t="s">
        <v>51</v>
      </c>
      <c r="G568" s="52">
        <f t="shared" si="82"/>
        <v>311300</v>
      </c>
      <c r="H568" s="52">
        <f t="shared" si="82"/>
        <v>311300</v>
      </c>
      <c r="I568" s="104">
        <f t="shared" si="80"/>
        <v>100</v>
      </c>
    </row>
    <row r="569" spans="1:9" s="79" customFormat="1" ht="26.25" customHeight="1" x14ac:dyDescent="0.2">
      <c r="A569" s="50" t="s">
        <v>426</v>
      </c>
      <c r="B569" s="6" t="s">
        <v>177</v>
      </c>
      <c r="C569" s="54" t="s">
        <v>109</v>
      </c>
      <c r="D569" s="54" t="s">
        <v>69</v>
      </c>
      <c r="E569" s="54" t="s">
        <v>157</v>
      </c>
      <c r="F569" s="69" t="s">
        <v>408</v>
      </c>
      <c r="G569" s="52">
        <v>311300</v>
      </c>
      <c r="H569" s="53">
        <v>311300</v>
      </c>
      <c r="I569" s="104">
        <f t="shared" si="80"/>
        <v>100</v>
      </c>
    </row>
    <row r="570" spans="1:9" s="79" customFormat="1" ht="34.5" customHeight="1" x14ac:dyDescent="0.2">
      <c r="A570" s="50" t="s">
        <v>209</v>
      </c>
      <c r="B570" s="6" t="s">
        <v>177</v>
      </c>
      <c r="C570" s="54" t="s">
        <v>109</v>
      </c>
      <c r="D570" s="54" t="s">
        <v>69</v>
      </c>
      <c r="E570" s="54" t="s">
        <v>197</v>
      </c>
      <c r="F570" s="54" t="s">
        <v>2</v>
      </c>
      <c r="G570" s="52">
        <f t="shared" ref="G570:H572" si="83">G571</f>
        <v>8526350</v>
      </c>
      <c r="H570" s="52">
        <f t="shared" si="83"/>
        <v>5338920.07</v>
      </c>
      <c r="I570" s="104">
        <f t="shared" si="80"/>
        <v>62.616712544054607</v>
      </c>
    </row>
    <row r="571" spans="1:9" s="79" customFormat="1" ht="30.75" customHeight="1" x14ac:dyDescent="0.2">
      <c r="A571" s="50" t="s">
        <v>114</v>
      </c>
      <c r="B571" s="6" t="s">
        <v>177</v>
      </c>
      <c r="C571" s="54" t="s">
        <v>109</v>
      </c>
      <c r="D571" s="54" t="s">
        <v>69</v>
      </c>
      <c r="E571" s="54" t="s">
        <v>197</v>
      </c>
      <c r="F571" s="54" t="s">
        <v>91</v>
      </c>
      <c r="G571" s="52">
        <f t="shared" si="83"/>
        <v>8526350</v>
      </c>
      <c r="H571" s="52">
        <f t="shared" si="83"/>
        <v>5338920.07</v>
      </c>
      <c r="I571" s="104">
        <f t="shared" si="80"/>
        <v>62.616712544054607</v>
      </c>
    </row>
    <row r="572" spans="1:9" s="79" customFormat="1" ht="18.75" customHeight="1" x14ac:dyDescent="0.2">
      <c r="A572" s="50" t="s">
        <v>50</v>
      </c>
      <c r="B572" s="6" t="s">
        <v>177</v>
      </c>
      <c r="C572" s="54" t="s">
        <v>109</v>
      </c>
      <c r="D572" s="54" t="s">
        <v>69</v>
      </c>
      <c r="E572" s="54" t="s">
        <v>197</v>
      </c>
      <c r="F572" s="54" t="s">
        <v>51</v>
      </c>
      <c r="G572" s="52">
        <f t="shared" si="83"/>
        <v>8526350</v>
      </c>
      <c r="H572" s="52">
        <f t="shared" si="83"/>
        <v>5338920.07</v>
      </c>
      <c r="I572" s="104">
        <f t="shared" si="80"/>
        <v>62.616712544054607</v>
      </c>
    </row>
    <row r="573" spans="1:9" s="79" customFormat="1" ht="18.75" customHeight="1" x14ac:dyDescent="0.2">
      <c r="A573" s="50" t="s">
        <v>426</v>
      </c>
      <c r="B573" s="6" t="s">
        <v>177</v>
      </c>
      <c r="C573" s="54" t="s">
        <v>109</v>
      </c>
      <c r="D573" s="54" t="s">
        <v>69</v>
      </c>
      <c r="E573" s="54" t="s">
        <v>197</v>
      </c>
      <c r="F573" s="54" t="s">
        <v>408</v>
      </c>
      <c r="G573" s="52">
        <v>8526350</v>
      </c>
      <c r="H573" s="53">
        <v>5338920.07</v>
      </c>
      <c r="I573" s="104">
        <f t="shared" si="80"/>
        <v>62.616712544054607</v>
      </c>
    </row>
    <row r="574" spans="1:9" s="79" customFormat="1" ht="57" customHeight="1" x14ac:dyDescent="0.2">
      <c r="A574" s="50" t="s">
        <v>487</v>
      </c>
      <c r="B574" s="6" t="s">
        <v>177</v>
      </c>
      <c r="C574" s="54" t="s">
        <v>109</v>
      </c>
      <c r="D574" s="54" t="s">
        <v>69</v>
      </c>
      <c r="E574" s="54" t="s">
        <v>488</v>
      </c>
      <c r="F574" s="54" t="s">
        <v>2</v>
      </c>
      <c r="G574" s="52">
        <f t="shared" ref="G574:H576" si="84">G575</f>
        <v>11412100</v>
      </c>
      <c r="H574" s="52">
        <f t="shared" si="84"/>
        <v>9067512</v>
      </c>
      <c r="I574" s="104">
        <f t="shared" si="80"/>
        <v>79.455244871671297</v>
      </c>
    </row>
    <row r="575" spans="1:9" s="79" customFormat="1" ht="31.5" customHeight="1" x14ac:dyDescent="0.2">
      <c r="A575" s="50" t="s">
        <v>114</v>
      </c>
      <c r="B575" s="6" t="s">
        <v>177</v>
      </c>
      <c r="C575" s="54" t="s">
        <v>109</v>
      </c>
      <c r="D575" s="54" t="s">
        <v>69</v>
      </c>
      <c r="E575" s="54" t="s">
        <v>488</v>
      </c>
      <c r="F575" s="54" t="s">
        <v>91</v>
      </c>
      <c r="G575" s="52">
        <f t="shared" si="84"/>
        <v>11412100</v>
      </c>
      <c r="H575" s="52">
        <f t="shared" si="84"/>
        <v>9067512</v>
      </c>
      <c r="I575" s="104">
        <f t="shared" si="80"/>
        <v>79.455244871671297</v>
      </c>
    </row>
    <row r="576" spans="1:9" s="79" customFormat="1" ht="23.25" customHeight="1" x14ac:dyDescent="0.2">
      <c r="A576" s="50" t="s">
        <v>50</v>
      </c>
      <c r="B576" s="6" t="s">
        <v>177</v>
      </c>
      <c r="C576" s="54" t="s">
        <v>109</v>
      </c>
      <c r="D576" s="54" t="s">
        <v>69</v>
      </c>
      <c r="E576" s="54" t="s">
        <v>488</v>
      </c>
      <c r="F576" s="54" t="s">
        <v>51</v>
      </c>
      <c r="G576" s="52">
        <f t="shared" si="84"/>
        <v>11412100</v>
      </c>
      <c r="H576" s="52">
        <f t="shared" si="84"/>
        <v>9067512</v>
      </c>
      <c r="I576" s="104">
        <f t="shared" si="80"/>
        <v>79.455244871671297</v>
      </c>
    </row>
    <row r="577" spans="1:9" s="79" customFormat="1" ht="23.25" customHeight="1" x14ac:dyDescent="0.2">
      <c r="A577" s="50" t="s">
        <v>426</v>
      </c>
      <c r="B577" s="6" t="s">
        <v>177</v>
      </c>
      <c r="C577" s="54" t="s">
        <v>109</v>
      </c>
      <c r="D577" s="54" t="s">
        <v>69</v>
      </c>
      <c r="E577" s="54" t="s">
        <v>488</v>
      </c>
      <c r="F577" s="54" t="s">
        <v>408</v>
      </c>
      <c r="G577" s="52">
        <v>11412100</v>
      </c>
      <c r="H577" s="53">
        <v>9067512</v>
      </c>
      <c r="I577" s="104">
        <f t="shared" si="80"/>
        <v>79.455244871671297</v>
      </c>
    </row>
    <row r="578" spans="1:9" s="79" customFormat="1" ht="30.75" customHeight="1" x14ac:dyDescent="0.2">
      <c r="A578" s="84" t="s">
        <v>551</v>
      </c>
      <c r="B578" s="6" t="s">
        <v>177</v>
      </c>
      <c r="C578" s="54" t="s">
        <v>109</v>
      </c>
      <c r="D578" s="54" t="s">
        <v>69</v>
      </c>
      <c r="E578" s="77" t="s">
        <v>552</v>
      </c>
      <c r="F578" s="54" t="s">
        <v>2</v>
      </c>
      <c r="G578" s="52">
        <f>G579</f>
        <v>4573377.2200000007</v>
      </c>
      <c r="H578" s="52">
        <f>H579</f>
        <v>4573377.2200000007</v>
      </c>
      <c r="I578" s="104">
        <f t="shared" si="80"/>
        <v>100</v>
      </c>
    </row>
    <row r="579" spans="1:9" s="79" customFormat="1" ht="39" customHeight="1" x14ac:dyDescent="0.2">
      <c r="A579" s="50" t="s">
        <v>325</v>
      </c>
      <c r="B579" s="6" t="s">
        <v>177</v>
      </c>
      <c r="C579" s="54" t="s">
        <v>109</v>
      </c>
      <c r="D579" s="54" t="s">
        <v>69</v>
      </c>
      <c r="E579" s="54" t="s">
        <v>324</v>
      </c>
      <c r="F579" s="54" t="s">
        <v>2</v>
      </c>
      <c r="G579" s="52">
        <f t="shared" ref="G579:H580" si="85">G580</f>
        <v>4573377.2200000007</v>
      </c>
      <c r="H579" s="52">
        <f t="shared" si="85"/>
        <v>4573377.2200000007</v>
      </c>
      <c r="I579" s="104">
        <f t="shared" si="80"/>
        <v>100</v>
      </c>
    </row>
    <row r="580" spans="1:9" s="79" customFormat="1" ht="36" customHeight="1" x14ac:dyDescent="0.2">
      <c r="A580" s="50" t="s">
        <v>114</v>
      </c>
      <c r="B580" s="6" t="s">
        <v>177</v>
      </c>
      <c r="C580" s="54" t="s">
        <v>109</v>
      </c>
      <c r="D580" s="54" t="s">
        <v>69</v>
      </c>
      <c r="E580" s="54" t="s">
        <v>324</v>
      </c>
      <c r="F580" s="54" t="s">
        <v>91</v>
      </c>
      <c r="G580" s="52">
        <f t="shared" si="85"/>
        <v>4573377.2200000007</v>
      </c>
      <c r="H580" s="52">
        <f t="shared" si="85"/>
        <v>4573377.2200000007</v>
      </c>
      <c r="I580" s="104">
        <f t="shared" si="80"/>
        <v>100</v>
      </c>
    </row>
    <row r="581" spans="1:9" s="79" customFormat="1" ht="23.25" customHeight="1" x14ac:dyDescent="0.2">
      <c r="A581" s="50" t="s">
        <v>50</v>
      </c>
      <c r="B581" s="6" t="s">
        <v>177</v>
      </c>
      <c r="C581" s="54" t="s">
        <v>109</v>
      </c>
      <c r="D581" s="54" t="s">
        <v>69</v>
      </c>
      <c r="E581" s="54" t="s">
        <v>324</v>
      </c>
      <c r="F581" s="54" t="s">
        <v>51</v>
      </c>
      <c r="G581" s="52">
        <f>G583+G582</f>
        <v>4573377.2200000007</v>
      </c>
      <c r="H581" s="52">
        <f>H583+H582</f>
        <v>4573377.2200000007</v>
      </c>
      <c r="I581" s="104">
        <f t="shared" si="80"/>
        <v>100</v>
      </c>
    </row>
    <row r="582" spans="1:9" s="79" customFormat="1" ht="23.25" customHeight="1" x14ac:dyDescent="0.2">
      <c r="A582" s="50" t="s">
        <v>426</v>
      </c>
      <c r="B582" s="6" t="s">
        <v>177</v>
      </c>
      <c r="C582" s="54" t="s">
        <v>109</v>
      </c>
      <c r="D582" s="54" t="s">
        <v>69</v>
      </c>
      <c r="E582" s="54" t="s">
        <v>324</v>
      </c>
      <c r="F582" s="54" t="s">
        <v>408</v>
      </c>
      <c r="G582" s="52">
        <v>3137412.22</v>
      </c>
      <c r="H582" s="53">
        <v>3137412.22</v>
      </c>
      <c r="I582" s="104">
        <f t="shared" ref="I582" si="86">H582/G582*100</f>
        <v>100</v>
      </c>
    </row>
    <row r="583" spans="1:9" s="79" customFormat="1" ht="23.25" customHeight="1" x14ac:dyDescent="0.2">
      <c r="A583" s="50" t="s">
        <v>426</v>
      </c>
      <c r="B583" s="6" t="s">
        <v>177</v>
      </c>
      <c r="C583" s="54" t="s">
        <v>109</v>
      </c>
      <c r="D583" s="54" t="s">
        <v>69</v>
      </c>
      <c r="E583" s="54" t="s">
        <v>324</v>
      </c>
      <c r="F583" s="54" t="s">
        <v>408</v>
      </c>
      <c r="G583" s="52">
        <v>1435965</v>
      </c>
      <c r="H583" s="53">
        <v>1435965</v>
      </c>
      <c r="I583" s="104">
        <f t="shared" si="80"/>
        <v>100</v>
      </c>
    </row>
    <row r="584" spans="1:9" s="79" customFormat="1" ht="30" customHeight="1" x14ac:dyDescent="0.2">
      <c r="A584" s="84" t="s">
        <v>553</v>
      </c>
      <c r="B584" s="6" t="s">
        <v>177</v>
      </c>
      <c r="C584" s="54" t="s">
        <v>109</v>
      </c>
      <c r="D584" s="54" t="s">
        <v>69</v>
      </c>
      <c r="E584" s="77" t="s">
        <v>554</v>
      </c>
      <c r="F584" s="54" t="s">
        <v>2</v>
      </c>
      <c r="G584" s="52">
        <f>G585</f>
        <v>1389162.92</v>
      </c>
      <c r="H584" s="52">
        <f>H585</f>
        <v>1389162.92</v>
      </c>
      <c r="I584" s="104">
        <f t="shared" si="80"/>
        <v>100</v>
      </c>
    </row>
    <row r="585" spans="1:9" s="79" customFormat="1" ht="33.75" customHeight="1" x14ac:dyDescent="0.2">
      <c r="A585" s="55" t="s">
        <v>233</v>
      </c>
      <c r="B585" s="6" t="s">
        <v>177</v>
      </c>
      <c r="C585" s="54" t="s">
        <v>109</v>
      </c>
      <c r="D585" s="54" t="s">
        <v>69</v>
      </c>
      <c r="E585" s="54" t="s">
        <v>235</v>
      </c>
      <c r="F585" s="54" t="s">
        <v>2</v>
      </c>
      <c r="G585" s="52">
        <f t="shared" ref="G585:H587" si="87">G586</f>
        <v>1389162.92</v>
      </c>
      <c r="H585" s="52">
        <f t="shared" si="87"/>
        <v>1389162.92</v>
      </c>
      <c r="I585" s="104">
        <f t="shared" si="80"/>
        <v>100</v>
      </c>
    </row>
    <row r="586" spans="1:9" s="79" customFormat="1" ht="37.5" customHeight="1" x14ac:dyDescent="0.2">
      <c r="A586" s="55" t="s">
        <v>114</v>
      </c>
      <c r="B586" s="6" t="s">
        <v>177</v>
      </c>
      <c r="C586" s="54" t="s">
        <v>109</v>
      </c>
      <c r="D586" s="54" t="s">
        <v>69</v>
      </c>
      <c r="E586" s="54" t="s">
        <v>235</v>
      </c>
      <c r="F586" s="54" t="s">
        <v>91</v>
      </c>
      <c r="G586" s="52">
        <f t="shared" si="87"/>
        <v>1389162.92</v>
      </c>
      <c r="H586" s="52">
        <f t="shared" si="87"/>
        <v>1389162.92</v>
      </c>
      <c r="I586" s="104">
        <f t="shared" si="80"/>
        <v>100</v>
      </c>
    </row>
    <row r="587" spans="1:9" s="79" customFormat="1" ht="18.75" customHeight="1" x14ac:dyDescent="0.2">
      <c r="A587" s="55" t="s">
        <v>50</v>
      </c>
      <c r="B587" s="6" t="s">
        <v>177</v>
      </c>
      <c r="C587" s="54" t="s">
        <v>109</v>
      </c>
      <c r="D587" s="54" t="s">
        <v>69</v>
      </c>
      <c r="E587" s="54" t="s">
        <v>235</v>
      </c>
      <c r="F587" s="54" t="s">
        <v>51</v>
      </c>
      <c r="G587" s="52">
        <f t="shared" si="87"/>
        <v>1389162.92</v>
      </c>
      <c r="H587" s="52">
        <f t="shared" si="87"/>
        <v>1389162.92</v>
      </c>
      <c r="I587" s="104">
        <f t="shared" si="80"/>
        <v>100</v>
      </c>
    </row>
    <row r="588" spans="1:9" s="79" customFormat="1" ht="18.75" customHeight="1" x14ac:dyDescent="0.2">
      <c r="A588" s="55" t="s">
        <v>426</v>
      </c>
      <c r="B588" s="6" t="s">
        <v>177</v>
      </c>
      <c r="C588" s="54" t="s">
        <v>109</v>
      </c>
      <c r="D588" s="54" t="s">
        <v>69</v>
      </c>
      <c r="E588" s="54" t="s">
        <v>235</v>
      </c>
      <c r="F588" s="54" t="s">
        <v>408</v>
      </c>
      <c r="G588" s="52">
        <v>1389162.92</v>
      </c>
      <c r="H588" s="53">
        <v>1389162.92</v>
      </c>
      <c r="I588" s="104">
        <f t="shared" si="80"/>
        <v>100</v>
      </c>
    </row>
    <row r="589" spans="1:9" s="79" customFormat="1" ht="18.75" customHeight="1" x14ac:dyDescent="0.2">
      <c r="A589" s="55" t="s">
        <v>489</v>
      </c>
      <c r="B589" s="6" t="s">
        <v>177</v>
      </c>
      <c r="C589" s="54" t="s">
        <v>109</v>
      </c>
      <c r="D589" s="54" t="s">
        <v>69</v>
      </c>
      <c r="E589" s="54" t="s">
        <v>490</v>
      </c>
      <c r="F589" s="54" t="s">
        <v>2</v>
      </c>
      <c r="G589" s="52">
        <f t="shared" ref="G589:H592" si="88">G590</f>
        <v>3609806.07</v>
      </c>
      <c r="H589" s="52">
        <f t="shared" si="88"/>
        <v>3609806.07</v>
      </c>
      <c r="I589" s="104">
        <f t="shared" si="80"/>
        <v>100</v>
      </c>
    </row>
    <row r="590" spans="1:9" s="79" customFormat="1" ht="41.25" customHeight="1" x14ac:dyDescent="0.2">
      <c r="A590" s="55" t="s">
        <v>491</v>
      </c>
      <c r="B590" s="6" t="s">
        <v>177</v>
      </c>
      <c r="C590" s="54" t="s">
        <v>109</v>
      </c>
      <c r="D590" s="54" t="s">
        <v>69</v>
      </c>
      <c r="E590" s="54" t="s">
        <v>492</v>
      </c>
      <c r="F590" s="54" t="s">
        <v>2</v>
      </c>
      <c r="G590" s="52">
        <f t="shared" si="88"/>
        <v>3609806.07</v>
      </c>
      <c r="H590" s="52">
        <f t="shared" si="88"/>
        <v>3609806.07</v>
      </c>
      <c r="I590" s="104">
        <f t="shared" si="80"/>
        <v>100</v>
      </c>
    </row>
    <row r="591" spans="1:9" s="79" customFormat="1" ht="33.75" customHeight="1" x14ac:dyDescent="0.2">
      <c r="A591" s="50" t="s">
        <v>114</v>
      </c>
      <c r="B591" s="6" t="s">
        <v>177</v>
      </c>
      <c r="C591" s="54" t="s">
        <v>109</v>
      </c>
      <c r="D591" s="54" t="s">
        <v>69</v>
      </c>
      <c r="E591" s="54" t="s">
        <v>492</v>
      </c>
      <c r="F591" s="54" t="s">
        <v>91</v>
      </c>
      <c r="G591" s="52">
        <f t="shared" si="88"/>
        <v>3609806.07</v>
      </c>
      <c r="H591" s="52">
        <f t="shared" si="88"/>
        <v>3609806.07</v>
      </c>
      <c r="I591" s="104">
        <f t="shared" si="80"/>
        <v>100</v>
      </c>
    </row>
    <row r="592" spans="1:9" s="79" customFormat="1" ht="18.75" customHeight="1" x14ac:dyDescent="0.2">
      <c r="A592" s="50" t="s">
        <v>50</v>
      </c>
      <c r="B592" s="6" t="s">
        <v>177</v>
      </c>
      <c r="C592" s="54" t="s">
        <v>109</v>
      </c>
      <c r="D592" s="54" t="s">
        <v>69</v>
      </c>
      <c r="E592" s="54" t="s">
        <v>492</v>
      </c>
      <c r="F592" s="54" t="s">
        <v>51</v>
      </c>
      <c r="G592" s="52">
        <f t="shared" si="88"/>
        <v>3609806.07</v>
      </c>
      <c r="H592" s="52">
        <f t="shared" si="88"/>
        <v>3609806.07</v>
      </c>
      <c r="I592" s="104">
        <f t="shared" si="80"/>
        <v>100</v>
      </c>
    </row>
    <row r="593" spans="1:9" s="79" customFormat="1" ht="18.75" customHeight="1" x14ac:dyDescent="0.2">
      <c r="A593" s="50" t="s">
        <v>426</v>
      </c>
      <c r="B593" s="6" t="s">
        <v>177</v>
      </c>
      <c r="C593" s="54" t="s">
        <v>109</v>
      </c>
      <c r="D593" s="54" t="s">
        <v>69</v>
      </c>
      <c r="E593" s="54" t="s">
        <v>492</v>
      </c>
      <c r="F593" s="54" t="s">
        <v>408</v>
      </c>
      <c r="G593" s="52">
        <v>3609806.07</v>
      </c>
      <c r="H593" s="53">
        <v>3609806.07</v>
      </c>
      <c r="I593" s="104">
        <f t="shared" si="80"/>
        <v>100</v>
      </c>
    </row>
    <row r="594" spans="1:9" s="61" customFormat="1" ht="18.75" customHeight="1" x14ac:dyDescent="0.2">
      <c r="A594" s="64" t="s">
        <v>173</v>
      </c>
      <c r="B594" s="57" t="s">
        <v>177</v>
      </c>
      <c r="C594" s="59" t="s">
        <v>109</v>
      </c>
      <c r="D594" s="59" t="s">
        <v>76</v>
      </c>
      <c r="E594" s="59" t="s">
        <v>68</v>
      </c>
      <c r="F594" s="59" t="s">
        <v>2</v>
      </c>
      <c r="G594" s="60">
        <f t="shared" ref="G594:H599" si="89">G595</f>
        <v>18178736.939999998</v>
      </c>
      <c r="H594" s="60">
        <f t="shared" si="89"/>
        <v>18178736.139999997</v>
      </c>
      <c r="I594" s="102">
        <f t="shared" si="80"/>
        <v>99.999995599254206</v>
      </c>
    </row>
    <row r="595" spans="1:9" s="79" customFormat="1" ht="31.5" customHeight="1" x14ac:dyDescent="0.2">
      <c r="A595" s="55" t="s">
        <v>289</v>
      </c>
      <c r="B595" s="6" t="s">
        <v>177</v>
      </c>
      <c r="C595" s="54" t="s">
        <v>109</v>
      </c>
      <c r="D595" s="54" t="s">
        <v>76</v>
      </c>
      <c r="E595" s="54" t="s">
        <v>110</v>
      </c>
      <c r="F595" s="54" t="s">
        <v>2</v>
      </c>
      <c r="G595" s="52">
        <f t="shared" si="89"/>
        <v>18178736.939999998</v>
      </c>
      <c r="H595" s="52">
        <f t="shared" si="89"/>
        <v>18178736.139999997</v>
      </c>
      <c r="I595" s="104">
        <f t="shared" si="80"/>
        <v>99.999995599254206</v>
      </c>
    </row>
    <row r="596" spans="1:9" s="79" customFormat="1" ht="46.5" customHeight="1" x14ac:dyDescent="0.2">
      <c r="A596" s="50" t="s">
        <v>122</v>
      </c>
      <c r="B596" s="6" t="s">
        <v>177</v>
      </c>
      <c r="C596" s="54" t="s">
        <v>109</v>
      </c>
      <c r="D596" s="54" t="s">
        <v>76</v>
      </c>
      <c r="E596" s="54" t="s">
        <v>123</v>
      </c>
      <c r="F596" s="54" t="s">
        <v>2</v>
      </c>
      <c r="G596" s="52">
        <f>G598+G609+G614+G619+G604</f>
        <v>18178736.939999998</v>
      </c>
      <c r="H596" s="52">
        <f>H598+H609+H614+H619+H604</f>
        <v>18178736.139999997</v>
      </c>
      <c r="I596" s="104">
        <f t="shared" si="80"/>
        <v>99.999995599254206</v>
      </c>
    </row>
    <row r="597" spans="1:9" s="79" customFormat="1" ht="46.5" customHeight="1" x14ac:dyDescent="0.2">
      <c r="A597" s="84" t="s">
        <v>555</v>
      </c>
      <c r="B597" s="6" t="s">
        <v>177</v>
      </c>
      <c r="C597" s="54" t="s">
        <v>109</v>
      </c>
      <c r="D597" s="54" t="s">
        <v>76</v>
      </c>
      <c r="E597" s="77" t="s">
        <v>556</v>
      </c>
      <c r="F597" s="54" t="s">
        <v>2</v>
      </c>
      <c r="G597" s="52">
        <f>G598+G604</f>
        <v>18005751.939999998</v>
      </c>
      <c r="H597" s="52">
        <f>H598+H604</f>
        <v>18005751.139999997</v>
      </c>
      <c r="I597" s="104">
        <f t="shared" si="80"/>
        <v>99.999995556975335</v>
      </c>
    </row>
    <row r="598" spans="1:9" s="79" customFormat="1" ht="32.25" customHeight="1" x14ac:dyDescent="0.2">
      <c r="A598" s="50" t="s">
        <v>124</v>
      </c>
      <c r="B598" s="6" t="s">
        <v>177</v>
      </c>
      <c r="C598" s="54" t="s">
        <v>109</v>
      </c>
      <c r="D598" s="54" t="s">
        <v>76</v>
      </c>
      <c r="E598" s="54" t="s">
        <v>125</v>
      </c>
      <c r="F598" s="54" t="s">
        <v>2</v>
      </c>
      <c r="G598" s="52">
        <f t="shared" si="89"/>
        <v>17233262.789999999</v>
      </c>
      <c r="H598" s="52">
        <f t="shared" si="89"/>
        <v>17233261.989999998</v>
      </c>
      <c r="I598" s="104">
        <f t="shared" si="80"/>
        <v>99.999995357814655</v>
      </c>
    </row>
    <row r="599" spans="1:9" s="79" customFormat="1" ht="33" customHeight="1" x14ac:dyDescent="0.2">
      <c r="A599" s="50" t="s">
        <v>114</v>
      </c>
      <c r="B599" s="6" t="s">
        <v>177</v>
      </c>
      <c r="C599" s="54" t="s">
        <v>109</v>
      </c>
      <c r="D599" s="54" t="s">
        <v>76</v>
      </c>
      <c r="E599" s="54" t="s">
        <v>125</v>
      </c>
      <c r="F599" s="54" t="s">
        <v>91</v>
      </c>
      <c r="G599" s="52">
        <f t="shared" si="89"/>
        <v>17233262.789999999</v>
      </c>
      <c r="H599" s="52">
        <f t="shared" si="89"/>
        <v>17233261.989999998</v>
      </c>
      <c r="I599" s="104">
        <f t="shared" si="80"/>
        <v>99.999995357814655</v>
      </c>
    </row>
    <row r="600" spans="1:9" s="79" customFormat="1" ht="30" customHeight="1" x14ac:dyDescent="0.2">
      <c r="A600" s="50" t="s">
        <v>50</v>
      </c>
      <c r="B600" s="6" t="s">
        <v>177</v>
      </c>
      <c r="C600" s="54" t="s">
        <v>109</v>
      </c>
      <c r="D600" s="54" t="s">
        <v>76</v>
      </c>
      <c r="E600" s="54" t="s">
        <v>125</v>
      </c>
      <c r="F600" s="54" t="s">
        <v>51</v>
      </c>
      <c r="G600" s="52">
        <f>G601+G603+G602</f>
        <v>17233262.789999999</v>
      </c>
      <c r="H600" s="52">
        <f>H601+H603+H602</f>
        <v>17233261.989999998</v>
      </c>
      <c r="I600" s="104">
        <f t="shared" si="80"/>
        <v>99.999995357814655</v>
      </c>
    </row>
    <row r="601" spans="1:9" s="79" customFormat="1" ht="59.25" customHeight="1" x14ac:dyDescent="0.2">
      <c r="A601" s="50" t="s">
        <v>425</v>
      </c>
      <c r="B601" s="6" t="s">
        <v>177</v>
      </c>
      <c r="C601" s="54" t="s">
        <v>109</v>
      </c>
      <c r="D601" s="54" t="s">
        <v>76</v>
      </c>
      <c r="E601" s="54" t="s">
        <v>125</v>
      </c>
      <c r="F601" s="54" t="s">
        <v>407</v>
      </c>
      <c r="G601" s="52">
        <v>16926699.789999999</v>
      </c>
      <c r="H601" s="53">
        <v>16926698.989999998</v>
      </c>
      <c r="I601" s="104">
        <f t="shared" si="80"/>
        <v>99.99999527373906</v>
      </c>
    </row>
    <row r="602" spans="1:9" s="79" customFormat="1" ht="30" customHeight="1" x14ac:dyDescent="0.2">
      <c r="A602" s="50" t="s">
        <v>426</v>
      </c>
      <c r="B602" s="6" t="s">
        <v>177</v>
      </c>
      <c r="C602" s="54" t="s">
        <v>109</v>
      </c>
      <c r="D602" s="54" t="s">
        <v>76</v>
      </c>
      <c r="E602" s="54" t="s">
        <v>125</v>
      </c>
      <c r="F602" s="54" t="s">
        <v>408</v>
      </c>
      <c r="G602" s="52">
        <v>172330</v>
      </c>
      <c r="H602" s="53">
        <v>172330</v>
      </c>
      <c r="I602" s="104">
        <f t="shared" ref="I602" si="90">H602/G602*100</f>
        <v>100</v>
      </c>
    </row>
    <row r="603" spans="1:9" s="79" customFormat="1" ht="30" customHeight="1" x14ac:dyDescent="0.2">
      <c r="A603" s="50" t="s">
        <v>426</v>
      </c>
      <c r="B603" s="6" t="s">
        <v>177</v>
      </c>
      <c r="C603" s="54" t="s">
        <v>109</v>
      </c>
      <c r="D603" s="54" t="s">
        <v>76</v>
      </c>
      <c r="E603" s="54" t="s">
        <v>125</v>
      </c>
      <c r="F603" s="54" t="s">
        <v>408</v>
      </c>
      <c r="G603" s="52">
        <v>134233</v>
      </c>
      <c r="H603" s="53">
        <v>134233</v>
      </c>
      <c r="I603" s="104">
        <f t="shared" si="80"/>
        <v>100</v>
      </c>
    </row>
    <row r="604" spans="1:9" s="79" customFormat="1" ht="30" customHeight="1" x14ac:dyDescent="0.2">
      <c r="A604" s="50" t="s">
        <v>493</v>
      </c>
      <c r="B604" s="6" t="s">
        <v>177</v>
      </c>
      <c r="C604" s="54" t="s">
        <v>109</v>
      </c>
      <c r="D604" s="54" t="s">
        <v>76</v>
      </c>
      <c r="E604" s="54" t="s">
        <v>494</v>
      </c>
      <c r="F604" s="54" t="s">
        <v>2</v>
      </c>
      <c r="G604" s="52">
        <f t="shared" ref="G604:H606" si="91">G605</f>
        <v>772489.15</v>
      </c>
      <c r="H604" s="52">
        <f t="shared" si="91"/>
        <v>772489.15</v>
      </c>
      <c r="I604" s="104">
        <f t="shared" si="80"/>
        <v>100</v>
      </c>
    </row>
    <row r="605" spans="1:9" s="79" customFormat="1" ht="30" customHeight="1" x14ac:dyDescent="0.2">
      <c r="A605" s="50" t="s">
        <v>114</v>
      </c>
      <c r="B605" s="6" t="s">
        <v>177</v>
      </c>
      <c r="C605" s="54" t="s">
        <v>109</v>
      </c>
      <c r="D605" s="54" t="s">
        <v>76</v>
      </c>
      <c r="E605" s="54" t="s">
        <v>494</v>
      </c>
      <c r="F605" s="54" t="s">
        <v>91</v>
      </c>
      <c r="G605" s="52">
        <f t="shared" si="91"/>
        <v>772489.15</v>
      </c>
      <c r="H605" s="52">
        <f t="shared" si="91"/>
        <v>772489.15</v>
      </c>
      <c r="I605" s="104">
        <f t="shared" si="80"/>
        <v>100</v>
      </c>
    </row>
    <row r="606" spans="1:9" s="79" customFormat="1" ht="30" customHeight="1" x14ac:dyDescent="0.2">
      <c r="A606" s="50" t="s">
        <v>50</v>
      </c>
      <c r="B606" s="6" t="s">
        <v>177</v>
      </c>
      <c r="C606" s="54" t="s">
        <v>109</v>
      </c>
      <c r="D606" s="54" t="s">
        <v>76</v>
      </c>
      <c r="E606" s="54" t="s">
        <v>494</v>
      </c>
      <c r="F606" s="54" t="s">
        <v>51</v>
      </c>
      <c r="G606" s="52">
        <f t="shared" si="91"/>
        <v>772489.15</v>
      </c>
      <c r="H606" s="52">
        <f t="shared" si="91"/>
        <v>772489.15</v>
      </c>
      <c r="I606" s="104">
        <f t="shared" si="80"/>
        <v>100</v>
      </c>
    </row>
    <row r="607" spans="1:9" s="79" customFormat="1" ht="30" customHeight="1" x14ac:dyDescent="0.2">
      <c r="A607" s="87" t="s">
        <v>496</v>
      </c>
      <c r="B607" s="6" t="s">
        <v>177</v>
      </c>
      <c r="C607" s="54" t="s">
        <v>109</v>
      </c>
      <c r="D607" s="54" t="s">
        <v>76</v>
      </c>
      <c r="E607" s="54" t="s">
        <v>494</v>
      </c>
      <c r="F607" s="54" t="s">
        <v>495</v>
      </c>
      <c r="G607" s="52">
        <v>772489.15</v>
      </c>
      <c r="H607" s="53">
        <v>772489.15</v>
      </c>
      <c r="I607" s="104">
        <f t="shared" si="80"/>
        <v>100</v>
      </c>
    </row>
    <row r="608" spans="1:9" s="79" customFormat="1" ht="42" customHeight="1" x14ac:dyDescent="0.2">
      <c r="A608" s="84" t="s">
        <v>557</v>
      </c>
      <c r="B608" s="6" t="s">
        <v>177</v>
      </c>
      <c r="C608" s="54" t="s">
        <v>109</v>
      </c>
      <c r="D608" s="54" t="s">
        <v>76</v>
      </c>
      <c r="E608" s="77" t="s">
        <v>558</v>
      </c>
      <c r="F608" s="54" t="s">
        <v>2</v>
      </c>
      <c r="G608" s="52">
        <f>G609</f>
        <v>69065</v>
      </c>
      <c r="H608" s="52">
        <f>H609</f>
        <v>69065</v>
      </c>
      <c r="I608" s="104">
        <f t="shared" si="80"/>
        <v>100</v>
      </c>
    </row>
    <row r="609" spans="1:9" s="79" customFormat="1" ht="50.25" customHeight="1" x14ac:dyDescent="0.2">
      <c r="A609" s="50" t="s">
        <v>341</v>
      </c>
      <c r="B609" s="6" t="s">
        <v>177</v>
      </c>
      <c r="C609" s="54" t="s">
        <v>109</v>
      </c>
      <c r="D609" s="54" t="s">
        <v>76</v>
      </c>
      <c r="E609" s="54" t="s">
        <v>342</v>
      </c>
      <c r="F609" s="54" t="s">
        <v>2</v>
      </c>
      <c r="G609" s="52">
        <f t="shared" ref="G609:H611" si="92">G610</f>
        <v>69065</v>
      </c>
      <c r="H609" s="52">
        <f t="shared" si="92"/>
        <v>69065</v>
      </c>
      <c r="I609" s="104">
        <f t="shared" si="80"/>
        <v>100</v>
      </c>
    </row>
    <row r="610" spans="1:9" s="79" customFormat="1" ht="36" customHeight="1" x14ac:dyDescent="0.2">
      <c r="A610" s="50" t="s">
        <v>114</v>
      </c>
      <c r="B610" s="6" t="s">
        <v>177</v>
      </c>
      <c r="C610" s="54" t="s">
        <v>109</v>
      </c>
      <c r="D610" s="54" t="s">
        <v>76</v>
      </c>
      <c r="E610" s="54" t="s">
        <v>342</v>
      </c>
      <c r="F610" s="54" t="s">
        <v>91</v>
      </c>
      <c r="G610" s="52">
        <f t="shared" si="92"/>
        <v>69065</v>
      </c>
      <c r="H610" s="52">
        <f t="shared" si="92"/>
        <v>69065</v>
      </c>
      <c r="I610" s="104">
        <f t="shared" si="80"/>
        <v>100</v>
      </c>
    </row>
    <row r="611" spans="1:9" s="79" customFormat="1" ht="24.75" customHeight="1" x14ac:dyDescent="0.2">
      <c r="A611" s="50" t="s">
        <v>50</v>
      </c>
      <c r="B611" s="6" t="s">
        <v>177</v>
      </c>
      <c r="C611" s="54" t="s">
        <v>109</v>
      </c>
      <c r="D611" s="54" t="s">
        <v>76</v>
      </c>
      <c r="E611" s="54" t="s">
        <v>342</v>
      </c>
      <c r="F611" s="54" t="s">
        <v>51</v>
      </c>
      <c r="G611" s="52">
        <f t="shared" si="92"/>
        <v>69065</v>
      </c>
      <c r="H611" s="52">
        <f t="shared" si="92"/>
        <v>69065</v>
      </c>
      <c r="I611" s="104">
        <f t="shared" si="80"/>
        <v>100</v>
      </c>
    </row>
    <row r="612" spans="1:9" s="79" customFormat="1" ht="24.75" customHeight="1" x14ac:dyDescent="0.2">
      <c r="A612" s="50" t="s">
        <v>426</v>
      </c>
      <c r="B612" s="6" t="s">
        <v>177</v>
      </c>
      <c r="C612" s="54" t="s">
        <v>109</v>
      </c>
      <c r="D612" s="54" t="s">
        <v>76</v>
      </c>
      <c r="E612" s="54" t="s">
        <v>342</v>
      </c>
      <c r="F612" s="54" t="s">
        <v>408</v>
      </c>
      <c r="G612" s="52">
        <v>69065</v>
      </c>
      <c r="H612" s="53">
        <v>69065</v>
      </c>
      <c r="I612" s="104">
        <f t="shared" si="80"/>
        <v>100</v>
      </c>
    </row>
    <row r="613" spans="1:9" s="79" customFormat="1" ht="24.75" customHeight="1" x14ac:dyDescent="0.2">
      <c r="A613" s="82" t="s">
        <v>559</v>
      </c>
      <c r="B613" s="6" t="s">
        <v>177</v>
      </c>
      <c r="C613" s="54" t="s">
        <v>109</v>
      </c>
      <c r="D613" s="54" t="s">
        <v>76</v>
      </c>
      <c r="E613" s="77" t="s">
        <v>560</v>
      </c>
      <c r="F613" s="54" t="s">
        <v>2</v>
      </c>
      <c r="G613" s="52">
        <f>G614</f>
        <v>70900</v>
      </c>
      <c r="H613" s="52">
        <f>H614</f>
        <v>70900</v>
      </c>
      <c r="I613" s="104">
        <f t="shared" si="80"/>
        <v>100</v>
      </c>
    </row>
    <row r="614" spans="1:9" s="79" customFormat="1" ht="35.25" customHeight="1" x14ac:dyDescent="0.2">
      <c r="A614" s="50" t="s">
        <v>346</v>
      </c>
      <c r="B614" s="6" t="s">
        <v>177</v>
      </c>
      <c r="C614" s="54" t="s">
        <v>109</v>
      </c>
      <c r="D614" s="54" t="s">
        <v>76</v>
      </c>
      <c r="E614" s="54" t="s">
        <v>345</v>
      </c>
      <c r="F614" s="54" t="s">
        <v>2</v>
      </c>
      <c r="G614" s="52">
        <f t="shared" ref="G614:H616" si="93">G615</f>
        <v>70900</v>
      </c>
      <c r="H614" s="52">
        <f t="shared" si="93"/>
        <v>70900</v>
      </c>
      <c r="I614" s="104">
        <f t="shared" si="80"/>
        <v>100</v>
      </c>
    </row>
    <row r="615" spans="1:9" s="79" customFormat="1" ht="32.25" customHeight="1" x14ac:dyDescent="0.2">
      <c r="A615" s="50" t="s">
        <v>114</v>
      </c>
      <c r="B615" s="6" t="s">
        <v>177</v>
      </c>
      <c r="C615" s="54" t="s">
        <v>109</v>
      </c>
      <c r="D615" s="54" t="s">
        <v>76</v>
      </c>
      <c r="E615" s="54" t="s">
        <v>345</v>
      </c>
      <c r="F615" s="54" t="s">
        <v>91</v>
      </c>
      <c r="G615" s="52">
        <f t="shared" si="93"/>
        <v>70900</v>
      </c>
      <c r="H615" s="52">
        <f t="shared" si="93"/>
        <v>70900</v>
      </c>
      <c r="I615" s="104">
        <f t="shared" si="80"/>
        <v>100</v>
      </c>
    </row>
    <row r="616" spans="1:9" s="79" customFormat="1" ht="24.75" customHeight="1" x14ac:dyDescent="0.2">
      <c r="A616" s="50" t="s">
        <v>50</v>
      </c>
      <c r="B616" s="6" t="s">
        <v>177</v>
      </c>
      <c r="C616" s="54" t="s">
        <v>109</v>
      </c>
      <c r="D616" s="54" t="s">
        <v>76</v>
      </c>
      <c r="E616" s="54" t="s">
        <v>345</v>
      </c>
      <c r="F616" s="54" t="s">
        <v>51</v>
      </c>
      <c r="G616" s="52">
        <f t="shared" si="93"/>
        <v>70900</v>
      </c>
      <c r="H616" s="52">
        <f t="shared" si="93"/>
        <v>70900</v>
      </c>
      <c r="I616" s="104">
        <f t="shared" si="80"/>
        <v>100</v>
      </c>
    </row>
    <row r="617" spans="1:9" s="79" customFormat="1" ht="24.75" customHeight="1" x14ac:dyDescent="0.2">
      <c r="A617" s="50" t="s">
        <v>426</v>
      </c>
      <c r="B617" s="6" t="s">
        <v>177</v>
      </c>
      <c r="C617" s="54" t="s">
        <v>109</v>
      </c>
      <c r="D617" s="54" t="s">
        <v>76</v>
      </c>
      <c r="E617" s="54" t="s">
        <v>345</v>
      </c>
      <c r="F617" s="54" t="s">
        <v>408</v>
      </c>
      <c r="G617" s="52">
        <v>70900</v>
      </c>
      <c r="H617" s="53">
        <v>70900</v>
      </c>
      <c r="I617" s="104">
        <f t="shared" si="80"/>
        <v>100</v>
      </c>
    </row>
    <row r="618" spans="1:9" s="79" customFormat="1" ht="32.25" customHeight="1" x14ac:dyDescent="0.2">
      <c r="A618" s="82" t="s">
        <v>553</v>
      </c>
      <c r="B618" s="6" t="s">
        <v>177</v>
      </c>
      <c r="C618" s="54" t="s">
        <v>109</v>
      </c>
      <c r="D618" s="54" t="s">
        <v>76</v>
      </c>
      <c r="E618" s="77" t="s">
        <v>561</v>
      </c>
      <c r="F618" s="54" t="s">
        <v>2</v>
      </c>
      <c r="G618" s="52">
        <f>G619</f>
        <v>33020</v>
      </c>
      <c r="H618" s="52">
        <f>H619</f>
        <v>33020</v>
      </c>
      <c r="I618" s="104">
        <f t="shared" si="80"/>
        <v>100</v>
      </c>
    </row>
    <row r="619" spans="1:9" s="79" customFormat="1" ht="30.75" customHeight="1" x14ac:dyDescent="0.2">
      <c r="A619" s="50" t="s">
        <v>344</v>
      </c>
      <c r="B619" s="6" t="s">
        <v>177</v>
      </c>
      <c r="C619" s="54" t="s">
        <v>109</v>
      </c>
      <c r="D619" s="54" t="s">
        <v>76</v>
      </c>
      <c r="E619" s="54" t="s">
        <v>343</v>
      </c>
      <c r="F619" s="54" t="s">
        <v>2</v>
      </c>
      <c r="G619" s="52">
        <f t="shared" ref="G619:H621" si="94">G620</f>
        <v>33020</v>
      </c>
      <c r="H619" s="52">
        <f t="shared" si="94"/>
        <v>33020</v>
      </c>
      <c r="I619" s="104">
        <f t="shared" si="80"/>
        <v>100</v>
      </c>
    </row>
    <row r="620" spans="1:9" s="79" customFormat="1" ht="36" customHeight="1" x14ac:dyDescent="0.2">
      <c r="A620" s="50" t="s">
        <v>114</v>
      </c>
      <c r="B620" s="6" t="s">
        <v>177</v>
      </c>
      <c r="C620" s="54" t="s">
        <v>109</v>
      </c>
      <c r="D620" s="54" t="s">
        <v>76</v>
      </c>
      <c r="E620" s="54" t="s">
        <v>343</v>
      </c>
      <c r="F620" s="54" t="s">
        <v>91</v>
      </c>
      <c r="G620" s="52">
        <f t="shared" si="94"/>
        <v>33020</v>
      </c>
      <c r="H620" s="52">
        <f t="shared" si="94"/>
        <v>33020</v>
      </c>
      <c r="I620" s="104">
        <f t="shared" si="80"/>
        <v>100</v>
      </c>
    </row>
    <row r="621" spans="1:9" s="79" customFormat="1" ht="24.75" customHeight="1" x14ac:dyDescent="0.2">
      <c r="A621" s="50" t="s">
        <v>50</v>
      </c>
      <c r="B621" s="6" t="s">
        <v>177</v>
      </c>
      <c r="C621" s="54" t="s">
        <v>109</v>
      </c>
      <c r="D621" s="54" t="s">
        <v>76</v>
      </c>
      <c r="E621" s="54" t="s">
        <v>343</v>
      </c>
      <c r="F621" s="54" t="s">
        <v>51</v>
      </c>
      <c r="G621" s="52">
        <f t="shared" si="94"/>
        <v>33020</v>
      </c>
      <c r="H621" s="52">
        <f t="shared" si="94"/>
        <v>33020</v>
      </c>
      <c r="I621" s="104">
        <f t="shared" si="80"/>
        <v>100</v>
      </c>
    </row>
    <row r="622" spans="1:9" s="79" customFormat="1" ht="24.75" customHeight="1" x14ac:dyDescent="0.2">
      <c r="A622" s="50" t="s">
        <v>426</v>
      </c>
      <c r="B622" s="6" t="s">
        <v>177</v>
      </c>
      <c r="C622" s="54" t="s">
        <v>109</v>
      </c>
      <c r="D622" s="54" t="s">
        <v>76</v>
      </c>
      <c r="E622" s="54" t="s">
        <v>343</v>
      </c>
      <c r="F622" s="54" t="s">
        <v>408</v>
      </c>
      <c r="G622" s="52">
        <v>33020</v>
      </c>
      <c r="H622" s="53">
        <v>33020</v>
      </c>
      <c r="I622" s="104">
        <f t="shared" si="80"/>
        <v>100</v>
      </c>
    </row>
    <row r="623" spans="1:9" s="61" customFormat="1" ht="27" customHeight="1" x14ac:dyDescent="0.2">
      <c r="A623" s="56" t="s">
        <v>180</v>
      </c>
      <c r="B623" s="57" t="s">
        <v>177</v>
      </c>
      <c r="C623" s="59" t="s">
        <v>109</v>
      </c>
      <c r="D623" s="59" t="s">
        <v>109</v>
      </c>
      <c r="E623" s="59" t="s">
        <v>68</v>
      </c>
      <c r="F623" s="59" t="s">
        <v>2</v>
      </c>
      <c r="G623" s="60">
        <f>G624</f>
        <v>3484556.06</v>
      </c>
      <c r="H623" s="60">
        <f>H624</f>
        <v>3390805.1300000004</v>
      </c>
      <c r="I623" s="102">
        <f t="shared" si="80"/>
        <v>97.30953015575821</v>
      </c>
    </row>
    <row r="624" spans="1:9" s="85" customFormat="1" ht="35.25" customHeight="1" x14ac:dyDescent="0.2">
      <c r="A624" s="55" t="s">
        <v>289</v>
      </c>
      <c r="B624" s="6" t="s">
        <v>177</v>
      </c>
      <c r="C624" s="54" t="s">
        <v>109</v>
      </c>
      <c r="D624" s="54" t="s">
        <v>109</v>
      </c>
      <c r="E624" s="54" t="s">
        <v>110</v>
      </c>
      <c r="F624" s="54" t="s">
        <v>2</v>
      </c>
      <c r="G624" s="52">
        <f>G625+G638</f>
        <v>3484556.06</v>
      </c>
      <c r="H624" s="52">
        <f>H625+H638</f>
        <v>3390805.1300000004</v>
      </c>
      <c r="I624" s="104">
        <f t="shared" si="80"/>
        <v>97.30953015575821</v>
      </c>
    </row>
    <row r="625" spans="1:9" s="85" customFormat="1" ht="42.75" customHeight="1" x14ac:dyDescent="0.2">
      <c r="A625" s="50" t="s">
        <v>122</v>
      </c>
      <c r="B625" s="6" t="s">
        <v>177</v>
      </c>
      <c r="C625" s="54" t="s">
        <v>109</v>
      </c>
      <c r="D625" s="54" t="s">
        <v>109</v>
      </c>
      <c r="E625" s="54" t="s">
        <v>123</v>
      </c>
      <c r="F625" s="54" t="s">
        <v>2</v>
      </c>
      <c r="G625" s="52">
        <f>G631+G627</f>
        <v>3352316.06</v>
      </c>
      <c r="H625" s="52">
        <f>H631+H627</f>
        <v>3258565.1300000004</v>
      </c>
      <c r="I625" s="104">
        <f t="shared" si="80"/>
        <v>97.20339823805277</v>
      </c>
    </row>
    <row r="626" spans="1:9" s="85" customFormat="1" ht="42.75" customHeight="1" x14ac:dyDescent="0.2">
      <c r="A626" s="84" t="s">
        <v>562</v>
      </c>
      <c r="B626" s="6" t="s">
        <v>177</v>
      </c>
      <c r="C626" s="54" t="s">
        <v>109</v>
      </c>
      <c r="D626" s="54" t="s">
        <v>109</v>
      </c>
      <c r="E626" s="77" t="s">
        <v>563</v>
      </c>
      <c r="F626" s="54" t="s">
        <v>2</v>
      </c>
      <c r="G626" s="52">
        <f>G627+G631</f>
        <v>3352316.06</v>
      </c>
      <c r="H626" s="52">
        <f>H627+H631</f>
        <v>3258565.1300000004</v>
      </c>
      <c r="I626" s="104">
        <f t="shared" si="80"/>
        <v>97.20339823805277</v>
      </c>
    </row>
    <row r="627" spans="1:9" s="85" customFormat="1" ht="33" customHeight="1" x14ac:dyDescent="0.2">
      <c r="A627" s="50" t="s">
        <v>348</v>
      </c>
      <c r="B627" s="6" t="s">
        <v>177</v>
      </c>
      <c r="C627" s="54" t="s">
        <v>109</v>
      </c>
      <c r="D627" s="54" t="s">
        <v>109</v>
      </c>
      <c r="E627" s="54" t="s">
        <v>347</v>
      </c>
      <c r="F627" s="54" t="s">
        <v>2</v>
      </c>
      <c r="G627" s="52">
        <f t="shared" ref="G627:H629" si="95">G628</f>
        <v>1143038.06</v>
      </c>
      <c r="H627" s="52">
        <f t="shared" si="95"/>
        <v>1143038.06</v>
      </c>
      <c r="I627" s="104">
        <f t="shared" si="80"/>
        <v>100</v>
      </c>
    </row>
    <row r="628" spans="1:9" s="85" customFormat="1" ht="36.75" customHeight="1" x14ac:dyDescent="0.2">
      <c r="A628" s="50" t="s">
        <v>114</v>
      </c>
      <c r="B628" s="6" t="s">
        <v>177</v>
      </c>
      <c r="C628" s="54" t="s">
        <v>109</v>
      </c>
      <c r="D628" s="54" t="s">
        <v>109</v>
      </c>
      <c r="E628" s="54" t="s">
        <v>347</v>
      </c>
      <c r="F628" s="54" t="s">
        <v>91</v>
      </c>
      <c r="G628" s="52">
        <f t="shared" si="95"/>
        <v>1143038.06</v>
      </c>
      <c r="H628" s="52">
        <f t="shared" si="95"/>
        <v>1143038.06</v>
      </c>
      <c r="I628" s="104">
        <f t="shared" ref="I628:I698" si="96">H628/G628*100</f>
        <v>100</v>
      </c>
    </row>
    <row r="629" spans="1:9" s="85" customFormat="1" ht="24.75" customHeight="1" x14ac:dyDescent="0.2">
      <c r="A629" s="50" t="s">
        <v>50</v>
      </c>
      <c r="B629" s="6" t="s">
        <v>177</v>
      </c>
      <c r="C629" s="54" t="s">
        <v>109</v>
      </c>
      <c r="D629" s="54" t="s">
        <v>109</v>
      </c>
      <c r="E629" s="54" t="s">
        <v>347</v>
      </c>
      <c r="F629" s="54" t="s">
        <v>51</v>
      </c>
      <c r="G629" s="52">
        <f t="shared" si="95"/>
        <v>1143038.06</v>
      </c>
      <c r="H629" s="52">
        <f t="shared" si="95"/>
        <v>1143038.06</v>
      </c>
      <c r="I629" s="104">
        <f t="shared" si="96"/>
        <v>100</v>
      </c>
    </row>
    <row r="630" spans="1:9" s="85" customFormat="1" ht="24.75" customHeight="1" x14ac:dyDescent="0.2">
      <c r="A630" s="50" t="s">
        <v>426</v>
      </c>
      <c r="B630" s="6" t="s">
        <v>177</v>
      </c>
      <c r="C630" s="54" t="s">
        <v>109</v>
      </c>
      <c r="D630" s="54" t="s">
        <v>109</v>
      </c>
      <c r="E630" s="54" t="s">
        <v>347</v>
      </c>
      <c r="F630" s="54" t="s">
        <v>408</v>
      </c>
      <c r="G630" s="52">
        <v>1143038.06</v>
      </c>
      <c r="H630" s="53">
        <v>1143038.06</v>
      </c>
      <c r="I630" s="104">
        <f t="shared" si="96"/>
        <v>100</v>
      </c>
    </row>
    <row r="631" spans="1:9" s="85" customFormat="1" ht="45" customHeight="1" x14ac:dyDescent="0.2">
      <c r="A631" s="50" t="s">
        <v>33</v>
      </c>
      <c r="B631" s="6" t="s">
        <v>177</v>
      </c>
      <c r="C631" s="54" t="s">
        <v>109</v>
      </c>
      <c r="D631" s="54" t="s">
        <v>109</v>
      </c>
      <c r="E631" s="54" t="s">
        <v>130</v>
      </c>
      <c r="F631" s="54" t="s">
        <v>2</v>
      </c>
      <c r="G631" s="52">
        <f>G632+G635</f>
        <v>2209278</v>
      </c>
      <c r="H631" s="52">
        <f>H632+H635</f>
        <v>2115527.0700000003</v>
      </c>
      <c r="I631" s="104">
        <f t="shared" si="96"/>
        <v>95.756490129354489</v>
      </c>
    </row>
    <row r="632" spans="1:9" s="85" customFormat="1" ht="23.25" customHeight="1" x14ac:dyDescent="0.2">
      <c r="A632" s="50" t="s">
        <v>131</v>
      </c>
      <c r="B632" s="6" t="s">
        <v>177</v>
      </c>
      <c r="C632" s="54" t="s">
        <v>109</v>
      </c>
      <c r="D632" s="54" t="s">
        <v>109</v>
      </c>
      <c r="E632" s="54" t="s">
        <v>130</v>
      </c>
      <c r="F632" s="54" t="s">
        <v>132</v>
      </c>
      <c r="G632" s="52">
        <f>G633</f>
        <v>200000</v>
      </c>
      <c r="H632" s="52">
        <f>H633</f>
        <v>108750</v>
      </c>
      <c r="I632" s="104">
        <f t="shared" si="96"/>
        <v>54.374999999999993</v>
      </c>
    </row>
    <row r="633" spans="1:9" s="85" customFormat="1" ht="36.75" customHeight="1" x14ac:dyDescent="0.2">
      <c r="A633" s="50" t="s">
        <v>52</v>
      </c>
      <c r="B633" s="6" t="s">
        <v>177</v>
      </c>
      <c r="C633" s="54" t="s">
        <v>109</v>
      </c>
      <c r="D633" s="54" t="s">
        <v>109</v>
      </c>
      <c r="E633" s="54" t="s">
        <v>130</v>
      </c>
      <c r="F633" s="54" t="s">
        <v>53</v>
      </c>
      <c r="G633" s="52">
        <f>G634</f>
        <v>200000</v>
      </c>
      <c r="H633" s="52">
        <f>H634</f>
        <v>108750</v>
      </c>
      <c r="I633" s="104">
        <f t="shared" si="96"/>
        <v>54.374999999999993</v>
      </c>
    </row>
    <row r="634" spans="1:9" s="85" customFormat="1" ht="36.75" customHeight="1" x14ac:dyDescent="0.2">
      <c r="A634" s="55" t="s">
        <v>421</v>
      </c>
      <c r="B634" s="6" t="s">
        <v>177</v>
      </c>
      <c r="C634" s="54" t="s">
        <v>109</v>
      </c>
      <c r="D634" s="54" t="s">
        <v>109</v>
      </c>
      <c r="E634" s="54" t="s">
        <v>130</v>
      </c>
      <c r="F634" s="54" t="s">
        <v>393</v>
      </c>
      <c r="G634" s="52">
        <v>200000</v>
      </c>
      <c r="H634" s="53">
        <v>108750</v>
      </c>
      <c r="I634" s="104">
        <f t="shared" si="96"/>
        <v>54.374999999999993</v>
      </c>
    </row>
    <row r="635" spans="1:9" s="85" customFormat="1" ht="34.5" customHeight="1" x14ac:dyDescent="0.2">
      <c r="A635" s="50" t="s">
        <v>114</v>
      </c>
      <c r="B635" s="6" t="s">
        <v>177</v>
      </c>
      <c r="C635" s="54" t="s">
        <v>109</v>
      </c>
      <c r="D635" s="54" t="s">
        <v>109</v>
      </c>
      <c r="E635" s="54" t="s">
        <v>130</v>
      </c>
      <c r="F635" s="54" t="s">
        <v>91</v>
      </c>
      <c r="G635" s="52">
        <f>G636</f>
        <v>2009278</v>
      </c>
      <c r="H635" s="52">
        <f>H636</f>
        <v>2006777.07</v>
      </c>
      <c r="I635" s="104">
        <f t="shared" si="96"/>
        <v>99.875530912098782</v>
      </c>
    </row>
    <row r="636" spans="1:9" s="85" customFormat="1" ht="22.5" customHeight="1" x14ac:dyDescent="0.2">
      <c r="A636" s="50" t="s">
        <v>50</v>
      </c>
      <c r="B636" s="6" t="s">
        <v>177</v>
      </c>
      <c r="C636" s="54" t="s">
        <v>109</v>
      </c>
      <c r="D636" s="54" t="s">
        <v>109</v>
      </c>
      <c r="E636" s="54" t="s">
        <v>130</v>
      </c>
      <c r="F636" s="54" t="s">
        <v>51</v>
      </c>
      <c r="G636" s="52">
        <f>G637</f>
        <v>2009278</v>
      </c>
      <c r="H636" s="52">
        <f>H637</f>
        <v>2006777.07</v>
      </c>
      <c r="I636" s="104">
        <f t="shared" si="96"/>
        <v>99.875530912098782</v>
      </c>
    </row>
    <row r="637" spans="1:9" s="85" customFormat="1" ht="22.5" customHeight="1" x14ac:dyDescent="0.2">
      <c r="A637" s="50" t="s">
        <v>426</v>
      </c>
      <c r="B637" s="6" t="s">
        <v>177</v>
      </c>
      <c r="C637" s="54" t="s">
        <v>109</v>
      </c>
      <c r="D637" s="54" t="s">
        <v>109</v>
      </c>
      <c r="E637" s="54" t="s">
        <v>130</v>
      </c>
      <c r="F637" s="54" t="s">
        <v>408</v>
      </c>
      <c r="G637" s="52">
        <v>2009278</v>
      </c>
      <c r="H637" s="53">
        <v>2006777.07</v>
      </c>
      <c r="I637" s="104">
        <f t="shared" si="96"/>
        <v>99.875530912098782</v>
      </c>
    </row>
    <row r="638" spans="1:9" s="85" customFormat="1" ht="33.75" customHeight="1" x14ac:dyDescent="0.2">
      <c r="A638" s="55" t="s">
        <v>292</v>
      </c>
      <c r="B638" s="6" t="s">
        <v>177</v>
      </c>
      <c r="C638" s="54" t="s">
        <v>109</v>
      </c>
      <c r="D638" s="54" t="s">
        <v>109</v>
      </c>
      <c r="E638" s="54" t="s">
        <v>245</v>
      </c>
      <c r="F638" s="54" t="s">
        <v>2</v>
      </c>
      <c r="G638" s="52">
        <f>G639</f>
        <v>132240</v>
      </c>
      <c r="H638" s="52">
        <f>H639</f>
        <v>132240</v>
      </c>
      <c r="I638" s="104">
        <f t="shared" si="96"/>
        <v>100</v>
      </c>
    </row>
    <row r="639" spans="1:9" s="85" customFormat="1" ht="33.75" customHeight="1" x14ac:dyDescent="0.2">
      <c r="A639" s="84" t="s">
        <v>564</v>
      </c>
      <c r="B639" s="6" t="s">
        <v>177</v>
      </c>
      <c r="C639" s="54" t="s">
        <v>109</v>
      </c>
      <c r="D639" s="54" t="s">
        <v>109</v>
      </c>
      <c r="E639" s="77" t="s">
        <v>565</v>
      </c>
      <c r="F639" s="54" t="s">
        <v>2</v>
      </c>
      <c r="G639" s="52">
        <f>G640</f>
        <v>132240</v>
      </c>
      <c r="H639" s="52">
        <f>H640</f>
        <v>132240</v>
      </c>
      <c r="I639" s="104">
        <f>H638/G638*100</f>
        <v>100</v>
      </c>
    </row>
    <row r="640" spans="1:9" s="85" customFormat="1" ht="36.75" customHeight="1" x14ac:dyDescent="0.2">
      <c r="A640" s="50" t="s">
        <v>246</v>
      </c>
      <c r="B640" s="6" t="s">
        <v>177</v>
      </c>
      <c r="C640" s="54" t="s">
        <v>109</v>
      </c>
      <c r="D640" s="54" t="s">
        <v>109</v>
      </c>
      <c r="E640" s="54" t="s">
        <v>247</v>
      </c>
      <c r="F640" s="54" t="s">
        <v>2</v>
      </c>
      <c r="G640" s="52">
        <f>G641+G644</f>
        <v>132240</v>
      </c>
      <c r="H640" s="52">
        <f>H644+H641</f>
        <v>132240</v>
      </c>
      <c r="I640" s="104">
        <f t="shared" si="96"/>
        <v>100</v>
      </c>
    </row>
    <row r="641" spans="1:9" s="85" customFormat="1" ht="36.75" customHeight="1" x14ac:dyDescent="0.2">
      <c r="A641" s="55" t="s">
        <v>205</v>
      </c>
      <c r="B641" s="6" t="s">
        <v>177</v>
      </c>
      <c r="C641" s="54" t="s">
        <v>109</v>
      </c>
      <c r="D641" s="54" t="s">
        <v>109</v>
      </c>
      <c r="E641" s="54" t="s">
        <v>247</v>
      </c>
      <c r="F641" s="54" t="s">
        <v>74</v>
      </c>
      <c r="G641" s="52">
        <f>G642</f>
        <v>28050</v>
      </c>
      <c r="H641" s="52">
        <f>H642</f>
        <v>28050</v>
      </c>
      <c r="I641" s="104">
        <f t="shared" si="96"/>
        <v>100</v>
      </c>
    </row>
    <row r="642" spans="1:9" s="85" customFormat="1" ht="22.5" customHeight="1" x14ac:dyDescent="0.2">
      <c r="A642" s="50" t="s">
        <v>20</v>
      </c>
      <c r="B642" s="6" t="s">
        <v>177</v>
      </c>
      <c r="C642" s="54" t="s">
        <v>109</v>
      </c>
      <c r="D642" s="54" t="s">
        <v>109</v>
      </c>
      <c r="E642" s="54" t="s">
        <v>247</v>
      </c>
      <c r="F642" s="54" t="s">
        <v>21</v>
      </c>
      <c r="G642" s="52">
        <f>G643</f>
        <v>28050</v>
      </c>
      <c r="H642" s="52">
        <f>H643</f>
        <v>28050</v>
      </c>
      <c r="I642" s="104">
        <f t="shared" si="96"/>
        <v>100</v>
      </c>
    </row>
    <row r="643" spans="1:9" s="85" customFormat="1" ht="21.75" customHeight="1" x14ac:dyDescent="0.2">
      <c r="A643" s="87" t="s">
        <v>503</v>
      </c>
      <c r="B643" s="6" t="s">
        <v>177</v>
      </c>
      <c r="C643" s="54" t="s">
        <v>109</v>
      </c>
      <c r="D643" s="54" t="s">
        <v>109</v>
      </c>
      <c r="E643" s="54" t="s">
        <v>247</v>
      </c>
      <c r="F643" s="54" t="s">
        <v>504</v>
      </c>
      <c r="G643" s="52">
        <v>28050</v>
      </c>
      <c r="H643" s="52">
        <v>28050</v>
      </c>
      <c r="I643" s="104">
        <f t="shared" si="96"/>
        <v>100</v>
      </c>
    </row>
    <row r="644" spans="1:9" ht="36" customHeight="1" x14ac:dyDescent="0.2">
      <c r="A644" s="30" t="s">
        <v>248</v>
      </c>
      <c r="B644" s="31" t="s">
        <v>177</v>
      </c>
      <c r="C644" s="36" t="s">
        <v>109</v>
      </c>
      <c r="D644" s="36" t="s">
        <v>109</v>
      </c>
      <c r="E644" s="36" t="s">
        <v>247</v>
      </c>
      <c r="F644" s="36" t="s">
        <v>81</v>
      </c>
      <c r="G644" s="19">
        <f t="shared" ref="G644:H645" si="97">G645</f>
        <v>104190</v>
      </c>
      <c r="H644" s="19">
        <f t="shared" si="97"/>
        <v>104190</v>
      </c>
      <c r="I644" s="103">
        <f t="shared" si="96"/>
        <v>100</v>
      </c>
    </row>
    <row r="645" spans="1:9" ht="33" customHeight="1" x14ac:dyDescent="0.2">
      <c r="A645" s="30" t="s">
        <v>82</v>
      </c>
      <c r="B645" s="31" t="s">
        <v>177</v>
      </c>
      <c r="C645" s="36" t="s">
        <v>109</v>
      </c>
      <c r="D645" s="36" t="s">
        <v>109</v>
      </c>
      <c r="E645" s="36" t="s">
        <v>247</v>
      </c>
      <c r="F645" s="36" t="s">
        <v>9</v>
      </c>
      <c r="G645" s="19">
        <f t="shared" si="97"/>
        <v>104190</v>
      </c>
      <c r="H645" s="19">
        <f t="shared" si="97"/>
        <v>104190</v>
      </c>
      <c r="I645" s="103">
        <f t="shared" si="96"/>
        <v>100</v>
      </c>
    </row>
    <row r="646" spans="1:9" ht="33" customHeight="1" x14ac:dyDescent="0.2">
      <c r="A646" s="30" t="s">
        <v>418</v>
      </c>
      <c r="B646" s="31" t="s">
        <v>177</v>
      </c>
      <c r="C646" s="36" t="s">
        <v>109</v>
      </c>
      <c r="D646" s="36" t="s">
        <v>109</v>
      </c>
      <c r="E646" s="36" t="s">
        <v>247</v>
      </c>
      <c r="F646" s="36" t="s">
        <v>392</v>
      </c>
      <c r="G646" s="19">
        <v>104190</v>
      </c>
      <c r="H646" s="28">
        <v>104190</v>
      </c>
      <c r="I646" s="103">
        <f t="shared" si="96"/>
        <v>100</v>
      </c>
    </row>
    <row r="647" spans="1:9" s="61" customFormat="1" ht="24" customHeight="1" x14ac:dyDescent="0.2">
      <c r="A647" s="56" t="s">
        <v>34</v>
      </c>
      <c r="B647" s="57" t="s">
        <v>177</v>
      </c>
      <c r="C647" s="59" t="s">
        <v>109</v>
      </c>
      <c r="D647" s="59" t="s">
        <v>101</v>
      </c>
      <c r="E647" s="59" t="s">
        <v>68</v>
      </c>
      <c r="F647" s="59" t="s">
        <v>2</v>
      </c>
      <c r="G647" s="60">
        <f t="shared" ref="G647:H647" si="98">G648</f>
        <v>11166130.439999999</v>
      </c>
      <c r="H647" s="60">
        <f t="shared" si="98"/>
        <v>11048758.74</v>
      </c>
      <c r="I647" s="102">
        <f t="shared" si="96"/>
        <v>98.94885967318146</v>
      </c>
    </row>
    <row r="648" spans="1:9" s="88" customFormat="1" ht="31.5" customHeight="1" x14ac:dyDescent="0.2">
      <c r="A648" s="55" t="s">
        <v>289</v>
      </c>
      <c r="B648" s="6" t="s">
        <v>177</v>
      </c>
      <c r="C648" s="54" t="s">
        <v>109</v>
      </c>
      <c r="D648" s="54" t="s">
        <v>101</v>
      </c>
      <c r="E648" s="54" t="s">
        <v>110</v>
      </c>
      <c r="F648" s="54" t="s">
        <v>2</v>
      </c>
      <c r="G648" s="52">
        <f>G654+G649</f>
        <v>11166130.439999999</v>
      </c>
      <c r="H648" s="52">
        <f>H654+H649</f>
        <v>11048758.74</v>
      </c>
      <c r="I648" s="104">
        <f t="shared" si="96"/>
        <v>98.94885967318146</v>
      </c>
    </row>
    <row r="649" spans="1:9" s="88" customFormat="1" ht="45" customHeight="1" x14ac:dyDescent="0.2">
      <c r="A649" s="55" t="s">
        <v>122</v>
      </c>
      <c r="B649" s="6" t="s">
        <v>177</v>
      </c>
      <c r="C649" s="54" t="s">
        <v>109</v>
      </c>
      <c r="D649" s="54" t="s">
        <v>101</v>
      </c>
      <c r="E649" s="54" t="s">
        <v>123</v>
      </c>
      <c r="F649" s="54" t="s">
        <v>2</v>
      </c>
      <c r="G649" s="52">
        <f t="shared" ref="G649:H652" si="99">G650</f>
        <v>112800</v>
      </c>
      <c r="H649" s="52">
        <f t="shared" si="99"/>
        <v>112800</v>
      </c>
      <c r="I649" s="104">
        <f t="shared" si="96"/>
        <v>100</v>
      </c>
    </row>
    <row r="650" spans="1:9" s="88" customFormat="1" ht="30.75" customHeight="1" x14ac:dyDescent="0.2">
      <c r="A650" s="55" t="s">
        <v>346</v>
      </c>
      <c r="B650" s="6" t="s">
        <v>177</v>
      </c>
      <c r="C650" s="54" t="s">
        <v>109</v>
      </c>
      <c r="D650" s="54" t="s">
        <v>101</v>
      </c>
      <c r="E650" s="54" t="s">
        <v>345</v>
      </c>
      <c r="F650" s="54" t="s">
        <v>2</v>
      </c>
      <c r="G650" s="52">
        <f t="shared" si="99"/>
        <v>112800</v>
      </c>
      <c r="H650" s="52">
        <f t="shared" si="99"/>
        <v>112800</v>
      </c>
      <c r="I650" s="104">
        <f t="shared" si="96"/>
        <v>100</v>
      </c>
    </row>
    <row r="651" spans="1:9" s="88" customFormat="1" ht="30.75" customHeight="1" x14ac:dyDescent="0.2">
      <c r="A651" s="50" t="s">
        <v>248</v>
      </c>
      <c r="B651" s="6" t="s">
        <v>177</v>
      </c>
      <c r="C651" s="54" t="s">
        <v>109</v>
      </c>
      <c r="D651" s="54" t="s">
        <v>101</v>
      </c>
      <c r="E651" s="54" t="s">
        <v>345</v>
      </c>
      <c r="F651" s="54" t="s">
        <v>81</v>
      </c>
      <c r="G651" s="52">
        <f t="shared" si="99"/>
        <v>112800</v>
      </c>
      <c r="H651" s="52">
        <f t="shared" si="99"/>
        <v>112800</v>
      </c>
      <c r="I651" s="104">
        <f t="shared" si="96"/>
        <v>100</v>
      </c>
    </row>
    <row r="652" spans="1:9" s="88" customFormat="1" ht="30.75" customHeight="1" x14ac:dyDescent="0.2">
      <c r="A652" s="50" t="s">
        <v>82</v>
      </c>
      <c r="B652" s="6" t="s">
        <v>177</v>
      </c>
      <c r="C652" s="54" t="s">
        <v>109</v>
      </c>
      <c r="D652" s="54" t="s">
        <v>101</v>
      </c>
      <c r="E652" s="54" t="s">
        <v>345</v>
      </c>
      <c r="F652" s="54" t="s">
        <v>9</v>
      </c>
      <c r="G652" s="52">
        <f t="shared" si="99"/>
        <v>112800</v>
      </c>
      <c r="H652" s="52">
        <f t="shared" si="99"/>
        <v>112800</v>
      </c>
      <c r="I652" s="104">
        <f t="shared" si="96"/>
        <v>100</v>
      </c>
    </row>
    <row r="653" spans="1:9" s="88" customFormat="1" ht="30.75" customHeight="1" x14ac:dyDescent="0.2">
      <c r="A653" s="50" t="s">
        <v>418</v>
      </c>
      <c r="B653" s="6" t="s">
        <v>177</v>
      </c>
      <c r="C653" s="54" t="s">
        <v>109</v>
      </c>
      <c r="D653" s="54" t="s">
        <v>101</v>
      </c>
      <c r="E653" s="54" t="s">
        <v>345</v>
      </c>
      <c r="F653" s="54" t="s">
        <v>392</v>
      </c>
      <c r="G653" s="52">
        <v>112800</v>
      </c>
      <c r="H653" s="52">
        <v>112800</v>
      </c>
      <c r="I653" s="104">
        <f t="shared" si="96"/>
        <v>100</v>
      </c>
    </row>
    <row r="654" spans="1:9" s="88" customFormat="1" ht="35.25" customHeight="1" x14ac:dyDescent="0.2">
      <c r="A654" s="50" t="s">
        <v>293</v>
      </c>
      <c r="B654" s="6" t="s">
        <v>177</v>
      </c>
      <c r="C654" s="54" t="s">
        <v>109</v>
      </c>
      <c r="D654" s="54" t="s">
        <v>101</v>
      </c>
      <c r="E654" s="54" t="s">
        <v>158</v>
      </c>
      <c r="F654" s="54" t="s">
        <v>2</v>
      </c>
      <c r="G654" s="52">
        <f>G655+G667</f>
        <v>11053330.439999999</v>
      </c>
      <c r="H654" s="52">
        <f>H655+H667</f>
        <v>10935958.74</v>
      </c>
      <c r="I654" s="104">
        <f t="shared" si="96"/>
        <v>98.938132713600496</v>
      </c>
    </row>
    <row r="655" spans="1:9" s="88" customFormat="1" ht="29.25" customHeight="1" x14ac:dyDescent="0.2">
      <c r="A655" s="50" t="s">
        <v>35</v>
      </c>
      <c r="B655" s="6" t="s">
        <v>177</v>
      </c>
      <c r="C655" s="54" t="s">
        <v>109</v>
      </c>
      <c r="D655" s="54" t="s">
        <v>101</v>
      </c>
      <c r="E655" s="54" t="s">
        <v>133</v>
      </c>
      <c r="F655" s="54" t="s">
        <v>2</v>
      </c>
      <c r="G655" s="52">
        <f>G656+G660+G664</f>
        <v>10936865.029999999</v>
      </c>
      <c r="H655" s="52">
        <f>H656+H660+H664</f>
        <v>10819493.33</v>
      </c>
      <c r="I655" s="104">
        <f t="shared" si="96"/>
        <v>98.926825011755682</v>
      </c>
    </row>
    <row r="656" spans="1:9" s="88" customFormat="1" ht="59.25" customHeight="1" x14ac:dyDescent="0.2">
      <c r="A656" s="50" t="s">
        <v>205</v>
      </c>
      <c r="B656" s="6" t="s">
        <v>177</v>
      </c>
      <c r="C656" s="54" t="s">
        <v>109</v>
      </c>
      <c r="D656" s="54" t="s">
        <v>101</v>
      </c>
      <c r="E656" s="54" t="s">
        <v>133</v>
      </c>
      <c r="F656" s="54" t="s">
        <v>74</v>
      </c>
      <c r="G656" s="52">
        <f>G657</f>
        <v>9789460</v>
      </c>
      <c r="H656" s="52">
        <f>H657</f>
        <v>9714225.5800000001</v>
      </c>
      <c r="I656" s="104">
        <f t="shared" si="96"/>
        <v>99.23147528055685</v>
      </c>
    </row>
    <row r="657" spans="1:9" s="88" customFormat="1" ht="21" customHeight="1" x14ac:dyDescent="0.2">
      <c r="A657" s="50" t="s">
        <v>20</v>
      </c>
      <c r="B657" s="6" t="s">
        <v>177</v>
      </c>
      <c r="C657" s="54" t="s">
        <v>109</v>
      </c>
      <c r="D657" s="54" t="s">
        <v>101</v>
      </c>
      <c r="E657" s="54" t="s">
        <v>133</v>
      </c>
      <c r="F657" s="54" t="s">
        <v>21</v>
      </c>
      <c r="G657" s="52">
        <f>G658+G659</f>
        <v>9789460</v>
      </c>
      <c r="H657" s="52">
        <f>H658+H659</f>
        <v>9714225.5800000001</v>
      </c>
      <c r="I657" s="104">
        <f t="shared" si="96"/>
        <v>99.23147528055685</v>
      </c>
    </row>
    <row r="658" spans="1:9" s="88" customFormat="1" ht="21" customHeight="1" x14ac:dyDescent="0.2">
      <c r="A658" s="50" t="s">
        <v>411</v>
      </c>
      <c r="B658" s="6" t="s">
        <v>177</v>
      </c>
      <c r="C658" s="54" t="s">
        <v>109</v>
      </c>
      <c r="D658" s="54" t="s">
        <v>101</v>
      </c>
      <c r="E658" s="54" t="s">
        <v>133</v>
      </c>
      <c r="F658" s="54" t="s">
        <v>397</v>
      </c>
      <c r="G658" s="52">
        <v>7508718.3600000003</v>
      </c>
      <c r="H658" s="53">
        <v>7433483.9400000004</v>
      </c>
      <c r="I658" s="104">
        <f t="shared" si="96"/>
        <v>98.998039127412412</v>
      </c>
    </row>
    <row r="659" spans="1:9" s="88" customFormat="1" ht="44.25" customHeight="1" x14ac:dyDescent="0.2">
      <c r="A659" s="50" t="s">
        <v>412</v>
      </c>
      <c r="B659" s="6" t="s">
        <v>177</v>
      </c>
      <c r="C659" s="54" t="s">
        <v>109</v>
      </c>
      <c r="D659" s="54" t="s">
        <v>101</v>
      </c>
      <c r="E659" s="54" t="s">
        <v>133</v>
      </c>
      <c r="F659" s="54" t="s">
        <v>398</v>
      </c>
      <c r="G659" s="52">
        <v>2280741.64</v>
      </c>
      <c r="H659" s="53">
        <v>2280741.64</v>
      </c>
      <c r="I659" s="104">
        <f t="shared" si="96"/>
        <v>100</v>
      </c>
    </row>
    <row r="660" spans="1:9" s="88" customFormat="1" ht="35.25" customHeight="1" x14ac:dyDescent="0.2">
      <c r="A660" s="50" t="s">
        <v>163</v>
      </c>
      <c r="B660" s="6" t="s">
        <v>177</v>
      </c>
      <c r="C660" s="54" t="s">
        <v>109</v>
      </c>
      <c r="D660" s="54" t="s">
        <v>101</v>
      </c>
      <c r="E660" s="54" t="s">
        <v>133</v>
      </c>
      <c r="F660" s="54" t="s">
        <v>81</v>
      </c>
      <c r="G660" s="52">
        <f>G661</f>
        <v>1143405.03</v>
      </c>
      <c r="H660" s="52">
        <f>H661</f>
        <v>1101267.75</v>
      </c>
      <c r="I660" s="104">
        <f t="shared" si="96"/>
        <v>96.314754711198006</v>
      </c>
    </row>
    <row r="661" spans="1:9" s="88" customFormat="1" ht="32.25" customHeight="1" x14ac:dyDescent="0.2">
      <c r="A661" s="50" t="s">
        <v>82</v>
      </c>
      <c r="B661" s="6" t="s">
        <v>177</v>
      </c>
      <c r="C661" s="54" t="s">
        <v>109</v>
      </c>
      <c r="D661" s="54" t="s">
        <v>101</v>
      </c>
      <c r="E661" s="54" t="s">
        <v>133</v>
      </c>
      <c r="F661" s="54" t="s">
        <v>9</v>
      </c>
      <c r="G661" s="52">
        <f>G662+G663</f>
        <v>1143405.03</v>
      </c>
      <c r="H661" s="52">
        <f>H662+H663</f>
        <v>1101267.75</v>
      </c>
      <c r="I661" s="104">
        <f t="shared" si="96"/>
        <v>96.314754711198006</v>
      </c>
    </row>
    <row r="662" spans="1:9" s="88" customFormat="1" ht="32.25" customHeight="1" x14ac:dyDescent="0.2">
      <c r="A662" s="50" t="s">
        <v>418</v>
      </c>
      <c r="B662" s="6" t="s">
        <v>177</v>
      </c>
      <c r="C662" s="54" t="s">
        <v>109</v>
      </c>
      <c r="D662" s="54" t="s">
        <v>101</v>
      </c>
      <c r="E662" s="54" t="s">
        <v>133</v>
      </c>
      <c r="F662" s="54" t="s">
        <v>392</v>
      </c>
      <c r="G662" s="52">
        <v>868799.94</v>
      </c>
      <c r="H662" s="53">
        <v>826662.66</v>
      </c>
      <c r="I662" s="104">
        <f t="shared" ref="I662" si="100">H662/G662*100</f>
        <v>95.149944416432632</v>
      </c>
    </row>
    <row r="663" spans="1:9" s="88" customFormat="1" ht="32.25" customHeight="1" x14ac:dyDescent="0.2">
      <c r="A663" s="50" t="s">
        <v>497</v>
      </c>
      <c r="B663" s="6" t="s">
        <v>177</v>
      </c>
      <c r="C663" s="54" t="s">
        <v>109</v>
      </c>
      <c r="D663" s="54" t="s">
        <v>101</v>
      </c>
      <c r="E663" s="54" t="s">
        <v>133</v>
      </c>
      <c r="F663" s="54" t="s">
        <v>439</v>
      </c>
      <c r="G663" s="52">
        <v>274605.09000000003</v>
      </c>
      <c r="H663" s="53">
        <v>274605.09000000003</v>
      </c>
      <c r="I663" s="104">
        <f t="shared" si="96"/>
        <v>100</v>
      </c>
    </row>
    <row r="664" spans="1:9" s="88" customFormat="1" ht="21" customHeight="1" outlineLevel="5" x14ac:dyDescent="0.2">
      <c r="A664" s="50" t="s">
        <v>84</v>
      </c>
      <c r="B664" s="6" t="s">
        <v>177</v>
      </c>
      <c r="C664" s="54" t="s">
        <v>109</v>
      </c>
      <c r="D664" s="54" t="s">
        <v>101</v>
      </c>
      <c r="E664" s="54" t="s">
        <v>133</v>
      </c>
      <c r="F664" s="54" t="s">
        <v>85</v>
      </c>
      <c r="G664" s="52">
        <f>G665</f>
        <v>4000</v>
      </c>
      <c r="H664" s="52">
        <f>H665</f>
        <v>4000</v>
      </c>
      <c r="I664" s="104">
        <f t="shared" si="96"/>
        <v>100</v>
      </c>
    </row>
    <row r="665" spans="1:9" s="88" customFormat="1" ht="24.75" customHeight="1" outlineLevel="5" x14ac:dyDescent="0.2">
      <c r="A665" s="50" t="s">
        <v>12</v>
      </c>
      <c r="B665" s="6" t="s">
        <v>177</v>
      </c>
      <c r="C665" s="54" t="s">
        <v>109</v>
      </c>
      <c r="D665" s="54" t="s">
        <v>101</v>
      </c>
      <c r="E665" s="54" t="s">
        <v>133</v>
      </c>
      <c r="F665" s="54" t="s">
        <v>13</v>
      </c>
      <c r="G665" s="52">
        <f>G666</f>
        <v>4000</v>
      </c>
      <c r="H665" s="52">
        <f>H666</f>
        <v>4000</v>
      </c>
      <c r="I665" s="104">
        <f t="shared" si="96"/>
        <v>100</v>
      </c>
    </row>
    <row r="666" spans="1:9" s="88" customFormat="1" ht="24.75" customHeight="1" outlineLevel="5" x14ac:dyDescent="0.2">
      <c r="A666" s="50" t="s">
        <v>431</v>
      </c>
      <c r="B666" s="6" t="s">
        <v>177</v>
      </c>
      <c r="C666" s="54" t="s">
        <v>109</v>
      </c>
      <c r="D666" s="54" t="s">
        <v>101</v>
      </c>
      <c r="E666" s="54" t="s">
        <v>133</v>
      </c>
      <c r="F666" s="54" t="s">
        <v>395</v>
      </c>
      <c r="G666" s="52">
        <v>4000</v>
      </c>
      <c r="H666" s="53">
        <v>4000</v>
      </c>
      <c r="I666" s="104">
        <f t="shared" si="96"/>
        <v>100</v>
      </c>
    </row>
    <row r="667" spans="1:9" s="88" customFormat="1" ht="36" customHeight="1" outlineLevel="5" x14ac:dyDescent="0.2">
      <c r="A667" s="50" t="s">
        <v>249</v>
      </c>
      <c r="B667" s="6" t="s">
        <v>177</v>
      </c>
      <c r="C667" s="54" t="s">
        <v>109</v>
      </c>
      <c r="D667" s="54" t="s">
        <v>101</v>
      </c>
      <c r="E667" s="54" t="s">
        <v>250</v>
      </c>
      <c r="F667" s="54" t="s">
        <v>2</v>
      </c>
      <c r="G667" s="52">
        <f t="shared" ref="G667:H669" si="101">G668</f>
        <v>116465.41</v>
      </c>
      <c r="H667" s="52">
        <f t="shared" si="101"/>
        <v>116465.41</v>
      </c>
      <c r="I667" s="104">
        <f t="shared" si="96"/>
        <v>100</v>
      </c>
    </row>
    <row r="668" spans="1:9" s="88" customFormat="1" ht="34.5" customHeight="1" outlineLevel="5" x14ac:dyDescent="0.2">
      <c r="A668" s="50" t="s">
        <v>163</v>
      </c>
      <c r="B668" s="6" t="s">
        <v>177</v>
      </c>
      <c r="C668" s="54" t="s">
        <v>109</v>
      </c>
      <c r="D668" s="54" t="s">
        <v>101</v>
      </c>
      <c r="E668" s="54" t="s">
        <v>250</v>
      </c>
      <c r="F668" s="54" t="s">
        <v>81</v>
      </c>
      <c r="G668" s="52">
        <f t="shared" si="101"/>
        <v>116465.41</v>
      </c>
      <c r="H668" s="52">
        <f t="shared" si="101"/>
        <v>116465.41</v>
      </c>
      <c r="I668" s="104">
        <f t="shared" si="96"/>
        <v>100</v>
      </c>
    </row>
    <row r="669" spans="1:9" s="88" customFormat="1" ht="39" customHeight="1" outlineLevel="5" x14ac:dyDescent="0.2">
      <c r="A669" s="50" t="s">
        <v>82</v>
      </c>
      <c r="B669" s="6" t="s">
        <v>177</v>
      </c>
      <c r="C669" s="54" t="s">
        <v>109</v>
      </c>
      <c r="D669" s="54" t="s">
        <v>101</v>
      </c>
      <c r="E669" s="54" t="s">
        <v>250</v>
      </c>
      <c r="F669" s="54" t="s">
        <v>9</v>
      </c>
      <c r="G669" s="52">
        <f t="shared" si="101"/>
        <v>116465.41</v>
      </c>
      <c r="H669" s="52">
        <f t="shared" si="101"/>
        <v>116465.41</v>
      </c>
      <c r="I669" s="104">
        <f t="shared" si="96"/>
        <v>100</v>
      </c>
    </row>
    <row r="670" spans="1:9" s="88" customFormat="1" ht="39" customHeight="1" outlineLevel="5" x14ac:dyDescent="0.2">
      <c r="A670" s="50" t="s">
        <v>418</v>
      </c>
      <c r="B670" s="6" t="s">
        <v>177</v>
      </c>
      <c r="C670" s="54" t="s">
        <v>109</v>
      </c>
      <c r="D670" s="54" t="s">
        <v>101</v>
      </c>
      <c r="E670" s="54" t="s">
        <v>250</v>
      </c>
      <c r="F670" s="54" t="s">
        <v>392</v>
      </c>
      <c r="G670" s="52">
        <v>116465.41</v>
      </c>
      <c r="H670" s="53">
        <v>116465.41</v>
      </c>
      <c r="I670" s="104">
        <f t="shared" si="96"/>
        <v>100</v>
      </c>
    </row>
    <row r="671" spans="1:9" s="61" customFormat="1" ht="24.75" customHeight="1" outlineLevel="5" x14ac:dyDescent="0.2">
      <c r="A671" s="64" t="s">
        <v>39</v>
      </c>
      <c r="B671" s="57" t="s">
        <v>177</v>
      </c>
      <c r="C671" s="59" t="s">
        <v>142</v>
      </c>
      <c r="D671" s="59" t="s">
        <v>67</v>
      </c>
      <c r="E671" s="59" t="s">
        <v>68</v>
      </c>
      <c r="F671" s="59" t="s">
        <v>2</v>
      </c>
      <c r="G671" s="60">
        <f>G680+G672</f>
        <v>4043586</v>
      </c>
      <c r="H671" s="60">
        <f>H680+H672</f>
        <v>3740135.73</v>
      </c>
      <c r="I671" s="102">
        <f t="shared" si="96"/>
        <v>92.495515861416081</v>
      </c>
    </row>
    <row r="672" spans="1:9" s="61" customFormat="1" ht="21" customHeight="1" outlineLevel="5" x14ac:dyDescent="0.2">
      <c r="A672" s="62" t="s">
        <v>201</v>
      </c>
      <c r="B672" s="40" t="s">
        <v>177</v>
      </c>
      <c r="C672" s="63" t="s">
        <v>142</v>
      </c>
      <c r="D672" s="63" t="s">
        <v>76</v>
      </c>
      <c r="E672" s="63" t="s">
        <v>68</v>
      </c>
      <c r="F672" s="63" t="s">
        <v>2</v>
      </c>
      <c r="G672" s="42">
        <f t="shared" ref="G672:H677" si="102">G673</f>
        <v>830000</v>
      </c>
      <c r="H672" s="42">
        <f t="shared" si="102"/>
        <v>828870.96</v>
      </c>
      <c r="I672" s="105">
        <f t="shared" si="96"/>
        <v>99.863971084337351</v>
      </c>
    </row>
    <row r="673" spans="1:9" s="88" customFormat="1" ht="37.5" customHeight="1" outlineLevel="5" x14ac:dyDescent="0.2">
      <c r="A673" s="55" t="s">
        <v>289</v>
      </c>
      <c r="B673" s="6" t="s">
        <v>177</v>
      </c>
      <c r="C673" s="54" t="s">
        <v>142</v>
      </c>
      <c r="D673" s="54" t="s">
        <v>76</v>
      </c>
      <c r="E673" s="54" t="s">
        <v>110</v>
      </c>
      <c r="F673" s="54" t="s">
        <v>2</v>
      </c>
      <c r="G673" s="52">
        <f>G674</f>
        <v>830000</v>
      </c>
      <c r="H673" s="52">
        <f>H674</f>
        <v>828870.96</v>
      </c>
      <c r="I673" s="104">
        <f t="shared" si="96"/>
        <v>99.863971084337351</v>
      </c>
    </row>
    <row r="674" spans="1:9" ht="25.5" customHeight="1" outlineLevel="5" x14ac:dyDescent="0.2">
      <c r="A674" s="35" t="s">
        <v>386</v>
      </c>
      <c r="B674" s="31" t="s">
        <v>177</v>
      </c>
      <c r="C674" s="36" t="s">
        <v>142</v>
      </c>
      <c r="D674" s="36" t="s">
        <v>76</v>
      </c>
      <c r="E674" s="36" t="s">
        <v>119</v>
      </c>
      <c r="F674" s="36" t="s">
        <v>2</v>
      </c>
      <c r="G674" s="19">
        <f t="shared" si="102"/>
        <v>830000</v>
      </c>
      <c r="H674" s="19">
        <f t="shared" si="102"/>
        <v>828870.96</v>
      </c>
      <c r="I674" s="103">
        <f t="shared" si="96"/>
        <v>99.863971084337351</v>
      </c>
    </row>
    <row r="675" spans="1:9" ht="23.25" customHeight="1" outlineLevel="5" x14ac:dyDescent="0.2">
      <c r="A675" s="35" t="s">
        <v>499</v>
      </c>
      <c r="B675" s="31" t="s">
        <v>177</v>
      </c>
      <c r="C675" s="36" t="s">
        <v>142</v>
      </c>
      <c r="D675" s="36" t="s">
        <v>76</v>
      </c>
      <c r="E675" s="36" t="s">
        <v>498</v>
      </c>
      <c r="F675" s="36" t="s">
        <v>2</v>
      </c>
      <c r="G675" s="19">
        <f t="shared" si="102"/>
        <v>830000</v>
      </c>
      <c r="H675" s="19">
        <f t="shared" si="102"/>
        <v>828870.96</v>
      </c>
      <c r="I675" s="103">
        <f t="shared" si="96"/>
        <v>99.863971084337351</v>
      </c>
    </row>
    <row r="676" spans="1:9" ht="50.25" customHeight="1" outlineLevel="5" x14ac:dyDescent="0.2">
      <c r="A676" s="35" t="s">
        <v>210</v>
      </c>
      <c r="B676" s="31" t="s">
        <v>177</v>
      </c>
      <c r="C676" s="36" t="s">
        <v>142</v>
      </c>
      <c r="D676" s="36" t="s">
        <v>76</v>
      </c>
      <c r="E676" s="36" t="s">
        <v>500</v>
      </c>
      <c r="F676" s="36" t="s">
        <v>2</v>
      </c>
      <c r="G676" s="19">
        <f t="shared" si="102"/>
        <v>830000</v>
      </c>
      <c r="H676" s="19">
        <f t="shared" si="102"/>
        <v>828870.96</v>
      </c>
      <c r="I676" s="103">
        <f t="shared" si="96"/>
        <v>99.863971084337351</v>
      </c>
    </row>
    <row r="677" spans="1:9" ht="29.25" customHeight="1" outlineLevel="5" x14ac:dyDescent="0.2">
      <c r="A677" s="35" t="s">
        <v>131</v>
      </c>
      <c r="B677" s="31" t="s">
        <v>177</v>
      </c>
      <c r="C677" s="36" t="s">
        <v>142</v>
      </c>
      <c r="D677" s="36" t="s">
        <v>76</v>
      </c>
      <c r="E677" s="36" t="s">
        <v>500</v>
      </c>
      <c r="F677" s="36" t="s">
        <v>132</v>
      </c>
      <c r="G677" s="19">
        <f t="shared" si="102"/>
        <v>830000</v>
      </c>
      <c r="H677" s="19">
        <f t="shared" si="102"/>
        <v>828870.96</v>
      </c>
      <c r="I677" s="103">
        <f t="shared" si="96"/>
        <v>99.863971084337351</v>
      </c>
    </row>
    <row r="678" spans="1:9" ht="32.25" customHeight="1" outlineLevel="5" x14ac:dyDescent="0.2">
      <c r="A678" s="35" t="s">
        <v>52</v>
      </c>
      <c r="B678" s="31" t="s">
        <v>177</v>
      </c>
      <c r="C678" s="36" t="s">
        <v>142</v>
      </c>
      <c r="D678" s="36" t="s">
        <v>76</v>
      </c>
      <c r="E678" s="36" t="s">
        <v>500</v>
      </c>
      <c r="F678" s="36" t="s">
        <v>53</v>
      </c>
      <c r="G678" s="19">
        <f>G679</f>
        <v>830000</v>
      </c>
      <c r="H678" s="19">
        <f>H679</f>
        <v>828870.96</v>
      </c>
      <c r="I678" s="103">
        <f t="shared" si="96"/>
        <v>99.863971084337351</v>
      </c>
    </row>
    <row r="679" spans="1:9" ht="32.25" customHeight="1" outlineLevel="5" x14ac:dyDescent="0.2">
      <c r="A679" s="35" t="s">
        <v>421</v>
      </c>
      <c r="B679" s="31" t="s">
        <v>177</v>
      </c>
      <c r="C679" s="36" t="s">
        <v>142</v>
      </c>
      <c r="D679" s="36" t="s">
        <v>76</v>
      </c>
      <c r="E679" s="36" t="s">
        <v>500</v>
      </c>
      <c r="F679" s="36" t="s">
        <v>393</v>
      </c>
      <c r="G679" s="19">
        <v>830000</v>
      </c>
      <c r="H679" s="28">
        <v>828870.96</v>
      </c>
      <c r="I679" s="103">
        <f t="shared" si="96"/>
        <v>99.863971084337351</v>
      </c>
    </row>
    <row r="680" spans="1:9" s="61" customFormat="1" ht="21.75" customHeight="1" outlineLevel="5" x14ac:dyDescent="0.2">
      <c r="A680" s="39" t="s">
        <v>44</v>
      </c>
      <c r="B680" s="40" t="s">
        <v>177</v>
      </c>
      <c r="C680" s="63" t="s">
        <v>142</v>
      </c>
      <c r="D680" s="63" t="s">
        <v>79</v>
      </c>
      <c r="E680" s="63" t="s">
        <v>68</v>
      </c>
      <c r="F680" s="63" t="s">
        <v>2</v>
      </c>
      <c r="G680" s="42">
        <f>G683</f>
        <v>3213586</v>
      </c>
      <c r="H680" s="42">
        <f>H683</f>
        <v>2911264.77</v>
      </c>
      <c r="I680" s="105">
        <f t="shared" si="96"/>
        <v>90.592402692817302</v>
      </c>
    </row>
    <row r="681" spans="1:9" s="88" customFormat="1" ht="35.25" customHeight="1" outlineLevel="5" x14ac:dyDescent="0.2">
      <c r="A681" s="35" t="s">
        <v>296</v>
      </c>
      <c r="B681" s="31" t="s">
        <v>177</v>
      </c>
      <c r="C681" s="36" t="s">
        <v>142</v>
      </c>
      <c r="D681" s="36" t="s">
        <v>79</v>
      </c>
      <c r="E681" s="36" t="s">
        <v>110</v>
      </c>
      <c r="F681" s="36" t="s">
        <v>2</v>
      </c>
      <c r="G681" s="19">
        <f t="shared" ref="G681:H684" si="103">G682</f>
        <v>3213586</v>
      </c>
      <c r="H681" s="19">
        <f t="shared" si="103"/>
        <v>2911264.77</v>
      </c>
      <c r="I681" s="103">
        <f t="shared" si="96"/>
        <v>90.592402692817302</v>
      </c>
    </row>
    <row r="682" spans="1:9" ht="34.5" customHeight="1" outlineLevel="5" x14ac:dyDescent="0.2">
      <c r="A682" s="30" t="s">
        <v>293</v>
      </c>
      <c r="B682" s="31" t="s">
        <v>177</v>
      </c>
      <c r="C682" s="36" t="s">
        <v>142</v>
      </c>
      <c r="D682" s="36" t="s">
        <v>79</v>
      </c>
      <c r="E682" s="36" t="s">
        <v>158</v>
      </c>
      <c r="F682" s="36" t="s">
        <v>2</v>
      </c>
      <c r="G682" s="19">
        <f t="shared" si="103"/>
        <v>3213586</v>
      </c>
      <c r="H682" s="19">
        <f t="shared" si="103"/>
        <v>2911264.77</v>
      </c>
      <c r="I682" s="103">
        <f t="shared" si="96"/>
        <v>90.592402692817302</v>
      </c>
    </row>
    <row r="683" spans="1:9" ht="76.5" customHeight="1" outlineLevel="5" x14ac:dyDescent="0.2">
      <c r="A683" s="35" t="s">
        <v>169</v>
      </c>
      <c r="B683" s="31" t="s">
        <v>177</v>
      </c>
      <c r="C683" s="36" t="s">
        <v>142</v>
      </c>
      <c r="D683" s="36" t="s">
        <v>79</v>
      </c>
      <c r="E683" s="36" t="s">
        <v>144</v>
      </c>
      <c r="F683" s="36" t="s">
        <v>2</v>
      </c>
      <c r="G683" s="19">
        <f t="shared" si="103"/>
        <v>3213586</v>
      </c>
      <c r="H683" s="19">
        <f t="shared" si="103"/>
        <v>2911264.77</v>
      </c>
      <c r="I683" s="103">
        <f t="shared" si="96"/>
        <v>90.592402692817302</v>
      </c>
    </row>
    <row r="684" spans="1:9" ht="18.75" customHeight="1" outlineLevel="5" x14ac:dyDescent="0.2">
      <c r="A684" s="30" t="s">
        <v>131</v>
      </c>
      <c r="B684" s="31" t="s">
        <v>177</v>
      </c>
      <c r="C684" s="36" t="s">
        <v>142</v>
      </c>
      <c r="D684" s="36" t="s">
        <v>79</v>
      </c>
      <c r="E684" s="36" t="s">
        <v>144</v>
      </c>
      <c r="F684" s="36" t="s">
        <v>132</v>
      </c>
      <c r="G684" s="19">
        <f t="shared" si="103"/>
        <v>3213586</v>
      </c>
      <c r="H684" s="19">
        <f t="shared" si="103"/>
        <v>2911264.77</v>
      </c>
      <c r="I684" s="103">
        <f t="shared" si="96"/>
        <v>90.592402692817302</v>
      </c>
    </row>
    <row r="685" spans="1:9" ht="20.25" customHeight="1" outlineLevel="5" x14ac:dyDescent="0.2">
      <c r="A685" s="30" t="s">
        <v>42</v>
      </c>
      <c r="B685" s="31" t="s">
        <v>177</v>
      </c>
      <c r="C685" s="36" t="s">
        <v>142</v>
      </c>
      <c r="D685" s="36" t="s">
        <v>79</v>
      </c>
      <c r="E685" s="36" t="s">
        <v>144</v>
      </c>
      <c r="F685" s="36" t="s">
        <v>43</v>
      </c>
      <c r="G685" s="19">
        <f>G686</f>
        <v>3213586</v>
      </c>
      <c r="H685" s="19">
        <f>H686</f>
        <v>2911264.77</v>
      </c>
      <c r="I685" s="103">
        <f t="shared" si="96"/>
        <v>90.592402692817302</v>
      </c>
    </row>
    <row r="686" spans="1:9" ht="39" customHeight="1" outlineLevel="5" x14ac:dyDescent="0.2">
      <c r="A686" s="35" t="s">
        <v>420</v>
      </c>
      <c r="B686" s="31" t="s">
        <v>177</v>
      </c>
      <c r="C686" s="36" t="s">
        <v>142</v>
      </c>
      <c r="D686" s="36" t="s">
        <v>79</v>
      </c>
      <c r="E686" s="36" t="s">
        <v>144</v>
      </c>
      <c r="F686" s="36" t="s">
        <v>405</v>
      </c>
      <c r="G686" s="19">
        <v>3213586</v>
      </c>
      <c r="H686" s="28">
        <v>2911264.77</v>
      </c>
      <c r="I686" s="103">
        <f t="shared" si="96"/>
        <v>90.592402692817302</v>
      </c>
    </row>
    <row r="687" spans="1:9" s="61" customFormat="1" ht="24" customHeight="1" outlineLevel="5" x14ac:dyDescent="0.2">
      <c r="A687" s="64" t="s">
        <v>45</v>
      </c>
      <c r="B687" s="57" t="s">
        <v>177</v>
      </c>
      <c r="C687" s="59" t="s">
        <v>86</v>
      </c>
      <c r="D687" s="59" t="s">
        <v>67</v>
      </c>
      <c r="E687" s="59" t="s">
        <v>68</v>
      </c>
      <c r="F687" s="59" t="s">
        <v>2</v>
      </c>
      <c r="G687" s="60">
        <f t="shared" ref="G687:H688" si="104">G688</f>
        <v>281339.32999999996</v>
      </c>
      <c r="H687" s="60">
        <f t="shared" si="104"/>
        <v>281339.32999999996</v>
      </c>
      <c r="I687" s="102">
        <f t="shared" si="96"/>
        <v>100</v>
      </c>
    </row>
    <row r="688" spans="1:9" s="61" customFormat="1" ht="19.5" customHeight="1" outlineLevel="5" x14ac:dyDescent="0.2">
      <c r="A688" s="39" t="s">
        <v>187</v>
      </c>
      <c r="B688" s="40" t="s">
        <v>177</v>
      </c>
      <c r="C688" s="63" t="s">
        <v>86</v>
      </c>
      <c r="D688" s="63" t="s">
        <v>69</v>
      </c>
      <c r="E688" s="63" t="s">
        <v>68</v>
      </c>
      <c r="F688" s="63" t="s">
        <v>2</v>
      </c>
      <c r="G688" s="42">
        <f t="shared" si="104"/>
        <v>281339.32999999996</v>
      </c>
      <c r="H688" s="42">
        <f t="shared" si="104"/>
        <v>281339.32999999996</v>
      </c>
      <c r="I688" s="105">
        <f t="shared" si="96"/>
        <v>100</v>
      </c>
    </row>
    <row r="689" spans="1:9" s="88" customFormat="1" ht="30" customHeight="1" outlineLevel="5" x14ac:dyDescent="0.2">
      <c r="A689" s="55" t="s">
        <v>188</v>
      </c>
      <c r="B689" s="6" t="s">
        <v>177</v>
      </c>
      <c r="C689" s="54" t="s">
        <v>86</v>
      </c>
      <c r="D689" s="54" t="s">
        <v>69</v>
      </c>
      <c r="E689" s="54" t="s">
        <v>145</v>
      </c>
      <c r="F689" s="54" t="s">
        <v>2</v>
      </c>
      <c r="G689" s="52">
        <f>G690+G694</f>
        <v>281339.32999999996</v>
      </c>
      <c r="H689" s="52">
        <f>H690+H694</f>
        <v>281339.32999999996</v>
      </c>
      <c r="I689" s="104">
        <f t="shared" si="96"/>
        <v>100</v>
      </c>
    </row>
    <row r="690" spans="1:9" ht="35.25" customHeight="1" outlineLevel="5" x14ac:dyDescent="0.2">
      <c r="A690" s="35" t="s">
        <v>46</v>
      </c>
      <c r="B690" s="31" t="s">
        <v>177</v>
      </c>
      <c r="C690" s="36" t="s">
        <v>86</v>
      </c>
      <c r="D690" s="36" t="s">
        <v>69</v>
      </c>
      <c r="E690" s="36" t="s">
        <v>146</v>
      </c>
      <c r="F690" s="36" t="s">
        <v>2</v>
      </c>
      <c r="G690" s="19">
        <f t="shared" ref="G690:H692" si="105">G691</f>
        <v>261339.33</v>
      </c>
      <c r="H690" s="19">
        <f t="shared" si="105"/>
        <v>261339.33</v>
      </c>
      <c r="I690" s="103">
        <f t="shared" si="96"/>
        <v>100</v>
      </c>
    </row>
    <row r="691" spans="1:9" ht="33" customHeight="1" outlineLevel="5" x14ac:dyDescent="0.2">
      <c r="A691" s="30" t="s">
        <v>114</v>
      </c>
      <c r="B691" s="31" t="s">
        <v>177</v>
      </c>
      <c r="C691" s="36" t="s">
        <v>86</v>
      </c>
      <c r="D691" s="36" t="s">
        <v>69</v>
      </c>
      <c r="E691" s="36" t="s">
        <v>146</v>
      </c>
      <c r="F691" s="36" t="s">
        <v>91</v>
      </c>
      <c r="G691" s="19">
        <f t="shared" si="105"/>
        <v>261339.33</v>
      </c>
      <c r="H691" s="19">
        <f t="shared" si="105"/>
        <v>261339.33</v>
      </c>
      <c r="I691" s="103">
        <f t="shared" si="96"/>
        <v>100</v>
      </c>
    </row>
    <row r="692" spans="1:9" ht="25.5" customHeight="1" outlineLevel="5" x14ac:dyDescent="0.2">
      <c r="A692" s="30" t="s">
        <v>50</v>
      </c>
      <c r="B692" s="31" t="s">
        <v>177</v>
      </c>
      <c r="C692" s="36" t="s">
        <v>86</v>
      </c>
      <c r="D692" s="36" t="s">
        <v>69</v>
      </c>
      <c r="E692" s="36" t="s">
        <v>146</v>
      </c>
      <c r="F692" s="36" t="s">
        <v>51</v>
      </c>
      <c r="G692" s="19">
        <f t="shared" si="105"/>
        <v>261339.33</v>
      </c>
      <c r="H692" s="19">
        <f t="shared" si="105"/>
        <v>261339.33</v>
      </c>
      <c r="I692" s="103">
        <f t="shared" si="96"/>
        <v>100</v>
      </c>
    </row>
    <row r="693" spans="1:9" s="45" customFormat="1" ht="25.5" customHeight="1" outlineLevel="5" x14ac:dyDescent="0.2">
      <c r="A693" s="30" t="s">
        <v>426</v>
      </c>
      <c r="B693" s="31" t="s">
        <v>177</v>
      </c>
      <c r="C693" s="36" t="s">
        <v>86</v>
      </c>
      <c r="D693" s="36" t="s">
        <v>69</v>
      </c>
      <c r="E693" s="36" t="s">
        <v>146</v>
      </c>
      <c r="F693" s="36" t="s">
        <v>408</v>
      </c>
      <c r="G693" s="19">
        <v>261339.33</v>
      </c>
      <c r="H693" s="28">
        <v>261339.33</v>
      </c>
      <c r="I693" s="103">
        <f t="shared" ref="I693:I697" si="106">H693/G693*100</f>
        <v>100</v>
      </c>
    </row>
    <row r="694" spans="1:9" s="45" customFormat="1" ht="25.5" customHeight="1" outlineLevel="5" x14ac:dyDescent="0.2">
      <c r="A694" s="30" t="s">
        <v>501</v>
      </c>
      <c r="B694" s="31" t="s">
        <v>177</v>
      </c>
      <c r="C694" s="36" t="s">
        <v>86</v>
      </c>
      <c r="D694" s="36" t="s">
        <v>69</v>
      </c>
      <c r="E694" s="36" t="s">
        <v>258</v>
      </c>
      <c r="F694" s="36" t="s">
        <v>2</v>
      </c>
      <c r="G694" s="19">
        <f t="shared" ref="G694:H696" si="107">G695</f>
        <v>20000</v>
      </c>
      <c r="H694" s="19">
        <f t="shared" si="107"/>
        <v>20000</v>
      </c>
      <c r="I694" s="103">
        <f t="shared" si="106"/>
        <v>100</v>
      </c>
    </row>
    <row r="695" spans="1:9" s="45" customFormat="1" ht="25.5" customHeight="1" outlineLevel="5" x14ac:dyDescent="0.2">
      <c r="A695" s="30" t="s">
        <v>114</v>
      </c>
      <c r="B695" s="31" t="s">
        <v>177</v>
      </c>
      <c r="C695" s="36" t="s">
        <v>86</v>
      </c>
      <c r="D695" s="36" t="s">
        <v>69</v>
      </c>
      <c r="E695" s="36" t="s">
        <v>258</v>
      </c>
      <c r="F695" s="36" t="s">
        <v>91</v>
      </c>
      <c r="G695" s="19">
        <f t="shared" si="107"/>
        <v>20000</v>
      </c>
      <c r="H695" s="19">
        <f t="shared" si="107"/>
        <v>20000</v>
      </c>
      <c r="I695" s="103">
        <f t="shared" si="106"/>
        <v>100</v>
      </c>
    </row>
    <row r="696" spans="1:9" s="45" customFormat="1" ht="25.5" customHeight="1" outlineLevel="5" x14ac:dyDescent="0.2">
      <c r="A696" s="30" t="s">
        <v>50</v>
      </c>
      <c r="B696" s="31" t="s">
        <v>177</v>
      </c>
      <c r="C696" s="36" t="s">
        <v>86</v>
      </c>
      <c r="D696" s="36" t="s">
        <v>69</v>
      </c>
      <c r="E696" s="36" t="s">
        <v>258</v>
      </c>
      <c r="F696" s="36" t="s">
        <v>51</v>
      </c>
      <c r="G696" s="19">
        <f t="shared" si="107"/>
        <v>20000</v>
      </c>
      <c r="H696" s="19">
        <f t="shared" si="107"/>
        <v>20000</v>
      </c>
      <c r="I696" s="103">
        <f t="shared" si="106"/>
        <v>100</v>
      </c>
    </row>
    <row r="697" spans="1:9" ht="25.5" customHeight="1" outlineLevel="5" x14ac:dyDescent="0.2">
      <c r="A697" s="30" t="s">
        <v>426</v>
      </c>
      <c r="B697" s="31" t="s">
        <v>177</v>
      </c>
      <c r="C697" s="36" t="s">
        <v>86</v>
      </c>
      <c r="D697" s="36" t="s">
        <v>69</v>
      </c>
      <c r="E697" s="36" t="s">
        <v>258</v>
      </c>
      <c r="F697" s="36" t="s">
        <v>408</v>
      </c>
      <c r="G697" s="19">
        <v>20000</v>
      </c>
      <c r="H697" s="28">
        <v>20000</v>
      </c>
      <c r="I697" s="103">
        <f t="shared" si="106"/>
        <v>100</v>
      </c>
    </row>
    <row r="698" spans="1:9" s="67" customFormat="1" ht="46.5" customHeight="1" outlineLevel="5" x14ac:dyDescent="0.2">
      <c r="A698" s="56" t="s">
        <v>384</v>
      </c>
      <c r="B698" s="57" t="s">
        <v>178</v>
      </c>
      <c r="C698" s="58" t="s">
        <v>67</v>
      </c>
      <c r="D698" s="58" t="s">
        <v>67</v>
      </c>
      <c r="E698" s="58" t="s">
        <v>68</v>
      </c>
      <c r="F698" s="58" t="s">
        <v>2</v>
      </c>
      <c r="G698" s="60">
        <f>G699+G727+G878</f>
        <v>62443104.660000011</v>
      </c>
      <c r="H698" s="60">
        <f>H699+H727+H878</f>
        <v>61327798.019999996</v>
      </c>
      <c r="I698" s="102">
        <f t="shared" si="96"/>
        <v>98.21388342864627</v>
      </c>
    </row>
    <row r="699" spans="1:9" s="61" customFormat="1" ht="19.5" customHeight="1" outlineLevel="5" x14ac:dyDescent="0.2">
      <c r="A699" s="62" t="s">
        <v>29</v>
      </c>
      <c r="B699" s="40" t="s">
        <v>178</v>
      </c>
      <c r="C699" s="41" t="s">
        <v>109</v>
      </c>
      <c r="D699" s="41" t="s">
        <v>67</v>
      </c>
      <c r="E699" s="41" t="s">
        <v>68</v>
      </c>
      <c r="F699" s="41" t="s">
        <v>2</v>
      </c>
      <c r="G699" s="42">
        <f>G700+G719</f>
        <v>12058614</v>
      </c>
      <c r="H699" s="42">
        <f>H700+H719</f>
        <v>10944575.379999999</v>
      </c>
      <c r="I699" s="105">
        <f t="shared" ref="I699:I761" si="108">H699/G699*100</f>
        <v>90.761470431013038</v>
      </c>
    </row>
    <row r="700" spans="1:9" s="61" customFormat="1" ht="18" customHeight="1" outlineLevel="5" x14ac:dyDescent="0.2">
      <c r="A700" s="62" t="s">
        <v>173</v>
      </c>
      <c r="B700" s="40" t="s">
        <v>178</v>
      </c>
      <c r="C700" s="41" t="s">
        <v>109</v>
      </c>
      <c r="D700" s="41" t="s">
        <v>76</v>
      </c>
      <c r="E700" s="41" t="s">
        <v>68</v>
      </c>
      <c r="F700" s="63" t="s">
        <v>2</v>
      </c>
      <c r="G700" s="42">
        <f>G701</f>
        <v>11979229.800000001</v>
      </c>
      <c r="H700" s="42">
        <f>H701</f>
        <v>10865191.18</v>
      </c>
      <c r="I700" s="105">
        <f t="shared" si="108"/>
        <v>90.700248358204121</v>
      </c>
    </row>
    <row r="701" spans="1:9" s="88" customFormat="1" ht="49.5" customHeight="1" outlineLevel="5" x14ac:dyDescent="0.2">
      <c r="A701" s="55" t="s">
        <v>290</v>
      </c>
      <c r="B701" s="6" t="s">
        <v>178</v>
      </c>
      <c r="C701" s="51" t="s">
        <v>109</v>
      </c>
      <c r="D701" s="51" t="s">
        <v>76</v>
      </c>
      <c r="E701" s="51" t="s">
        <v>126</v>
      </c>
      <c r="F701" s="54" t="s">
        <v>2</v>
      </c>
      <c r="G701" s="52">
        <f>G702</f>
        <v>11979229.800000001</v>
      </c>
      <c r="H701" s="52">
        <f>H702</f>
        <v>10865191.18</v>
      </c>
      <c r="I701" s="104">
        <f t="shared" si="108"/>
        <v>90.700248358204121</v>
      </c>
    </row>
    <row r="702" spans="1:9" ht="32.25" customHeight="1" outlineLevel="5" x14ac:dyDescent="0.2">
      <c r="A702" s="30" t="s">
        <v>156</v>
      </c>
      <c r="B702" s="31" t="s">
        <v>178</v>
      </c>
      <c r="C702" s="32" t="s">
        <v>109</v>
      </c>
      <c r="D702" s="32" t="s">
        <v>76</v>
      </c>
      <c r="E702" s="32" t="s">
        <v>127</v>
      </c>
      <c r="F702" s="36" t="s">
        <v>2</v>
      </c>
      <c r="G702" s="19">
        <f>G704+G710+G715</f>
        <v>11979229.800000001</v>
      </c>
      <c r="H702" s="19">
        <f>H704+H710+H715</f>
        <v>10865191.18</v>
      </c>
      <c r="I702" s="103">
        <f t="shared" si="108"/>
        <v>90.700248358204121</v>
      </c>
    </row>
    <row r="703" spans="1:9" s="88" customFormat="1" ht="42.75" customHeight="1" outlineLevel="5" x14ac:dyDescent="0.2">
      <c r="A703" s="83" t="s">
        <v>566</v>
      </c>
      <c r="B703" s="31" t="s">
        <v>178</v>
      </c>
      <c r="C703" s="32" t="s">
        <v>109</v>
      </c>
      <c r="D703" s="32" t="s">
        <v>76</v>
      </c>
      <c r="E703" s="80" t="s">
        <v>567</v>
      </c>
      <c r="F703" s="36" t="s">
        <v>2</v>
      </c>
      <c r="G703" s="19">
        <f>G704</f>
        <v>10814779.58</v>
      </c>
      <c r="H703" s="19">
        <f>H704</f>
        <v>10814779.58</v>
      </c>
      <c r="I703" s="103">
        <f t="shared" si="108"/>
        <v>100</v>
      </c>
    </row>
    <row r="704" spans="1:9" s="45" customFormat="1" ht="46.5" customHeight="1" outlineLevel="5" x14ac:dyDescent="0.2">
      <c r="A704" s="55" t="s">
        <v>128</v>
      </c>
      <c r="B704" s="6" t="s">
        <v>178</v>
      </c>
      <c r="C704" s="51" t="s">
        <v>109</v>
      </c>
      <c r="D704" s="51" t="s">
        <v>76</v>
      </c>
      <c r="E704" s="51" t="s">
        <v>129</v>
      </c>
      <c r="F704" s="54" t="s">
        <v>2</v>
      </c>
      <c r="G704" s="52">
        <f t="shared" ref="G704:H705" si="109">G705</f>
        <v>10814779.58</v>
      </c>
      <c r="H704" s="52">
        <f t="shared" si="109"/>
        <v>10814779.58</v>
      </c>
      <c r="I704" s="104">
        <f t="shared" si="108"/>
        <v>100</v>
      </c>
    </row>
    <row r="705" spans="1:9" s="45" customFormat="1" ht="33.75" customHeight="1" outlineLevel="5" x14ac:dyDescent="0.2">
      <c r="A705" s="50" t="s">
        <v>114</v>
      </c>
      <c r="B705" s="6" t="s">
        <v>178</v>
      </c>
      <c r="C705" s="51" t="s">
        <v>109</v>
      </c>
      <c r="D705" s="51" t="s">
        <v>76</v>
      </c>
      <c r="E705" s="51" t="s">
        <v>129</v>
      </c>
      <c r="F705" s="54" t="s">
        <v>91</v>
      </c>
      <c r="G705" s="52">
        <f t="shared" si="109"/>
        <v>10814779.58</v>
      </c>
      <c r="H705" s="52">
        <f t="shared" si="109"/>
        <v>10814779.58</v>
      </c>
      <c r="I705" s="104">
        <f t="shared" si="108"/>
        <v>100</v>
      </c>
    </row>
    <row r="706" spans="1:9" s="45" customFormat="1" ht="24.75" customHeight="1" outlineLevel="5" x14ac:dyDescent="0.2">
      <c r="A706" s="50" t="s">
        <v>50</v>
      </c>
      <c r="B706" s="6" t="s">
        <v>178</v>
      </c>
      <c r="C706" s="51" t="s">
        <v>109</v>
      </c>
      <c r="D706" s="51" t="s">
        <v>76</v>
      </c>
      <c r="E706" s="51" t="s">
        <v>129</v>
      </c>
      <c r="F706" s="54" t="s">
        <v>51</v>
      </c>
      <c r="G706" s="52">
        <f>G707+G708</f>
        <v>10814779.58</v>
      </c>
      <c r="H706" s="52">
        <f>H707+H708</f>
        <v>10814779.58</v>
      </c>
      <c r="I706" s="104">
        <f t="shared" si="108"/>
        <v>100</v>
      </c>
    </row>
    <row r="707" spans="1:9" s="45" customFormat="1" ht="60.75" customHeight="1" outlineLevel="5" x14ac:dyDescent="0.2">
      <c r="A707" s="50" t="s">
        <v>425</v>
      </c>
      <c r="B707" s="6" t="s">
        <v>178</v>
      </c>
      <c r="C707" s="51" t="s">
        <v>109</v>
      </c>
      <c r="D707" s="51" t="s">
        <v>76</v>
      </c>
      <c r="E707" s="51" t="s">
        <v>129</v>
      </c>
      <c r="F707" s="54" t="s">
        <v>407</v>
      </c>
      <c r="G707" s="52">
        <v>10487691.18</v>
      </c>
      <c r="H707" s="53">
        <v>10487691.18</v>
      </c>
      <c r="I707" s="104">
        <f t="shared" si="108"/>
        <v>100</v>
      </c>
    </row>
    <row r="708" spans="1:9" s="45" customFormat="1" ht="24.75" customHeight="1" outlineLevel="5" x14ac:dyDescent="0.2">
      <c r="A708" s="50" t="s">
        <v>426</v>
      </c>
      <c r="B708" s="6" t="s">
        <v>178</v>
      </c>
      <c r="C708" s="51" t="s">
        <v>109</v>
      </c>
      <c r="D708" s="51" t="s">
        <v>76</v>
      </c>
      <c r="E708" s="51" t="s">
        <v>129</v>
      </c>
      <c r="F708" s="54" t="s">
        <v>408</v>
      </c>
      <c r="G708" s="52">
        <v>327088.40000000002</v>
      </c>
      <c r="H708" s="53">
        <v>327088.40000000002</v>
      </c>
      <c r="I708" s="104">
        <f t="shared" si="108"/>
        <v>100</v>
      </c>
    </row>
    <row r="709" spans="1:9" s="88" customFormat="1" ht="30" customHeight="1" outlineLevel="5" x14ac:dyDescent="0.2">
      <c r="A709" s="81" t="s">
        <v>564</v>
      </c>
      <c r="B709" s="6" t="s">
        <v>178</v>
      </c>
      <c r="C709" s="51" t="s">
        <v>109</v>
      </c>
      <c r="D709" s="51" t="s">
        <v>76</v>
      </c>
      <c r="E709" s="80" t="s">
        <v>568</v>
      </c>
      <c r="F709" s="54" t="s">
        <v>2</v>
      </c>
      <c r="G709" s="52">
        <f>G710</f>
        <v>50411.6</v>
      </c>
      <c r="H709" s="53">
        <f>H710</f>
        <v>50411.6</v>
      </c>
      <c r="I709" s="104">
        <f t="shared" si="108"/>
        <v>100</v>
      </c>
    </row>
    <row r="710" spans="1:9" s="45" customFormat="1" ht="34.5" customHeight="1" outlineLevel="5" x14ac:dyDescent="0.2">
      <c r="A710" s="50" t="s">
        <v>246</v>
      </c>
      <c r="B710" s="6" t="s">
        <v>178</v>
      </c>
      <c r="C710" s="51" t="s">
        <v>109</v>
      </c>
      <c r="D710" s="51" t="s">
        <v>76</v>
      </c>
      <c r="E710" s="51" t="s">
        <v>340</v>
      </c>
      <c r="F710" s="54" t="s">
        <v>2</v>
      </c>
      <c r="G710" s="52">
        <f t="shared" ref="G710:H712" si="110">G711</f>
        <v>50411.6</v>
      </c>
      <c r="H710" s="52">
        <f t="shared" si="110"/>
        <v>50411.6</v>
      </c>
      <c r="I710" s="104">
        <f t="shared" si="108"/>
        <v>100</v>
      </c>
    </row>
    <row r="711" spans="1:9" s="45" customFormat="1" ht="31.5" customHeight="1" outlineLevel="5" x14ac:dyDescent="0.2">
      <c r="A711" s="50" t="s">
        <v>114</v>
      </c>
      <c r="B711" s="6" t="s">
        <v>178</v>
      </c>
      <c r="C711" s="51" t="s">
        <v>109</v>
      </c>
      <c r="D711" s="51" t="s">
        <v>76</v>
      </c>
      <c r="E711" s="51" t="s">
        <v>340</v>
      </c>
      <c r="F711" s="54" t="s">
        <v>91</v>
      </c>
      <c r="G711" s="52">
        <f t="shared" si="110"/>
        <v>50411.6</v>
      </c>
      <c r="H711" s="52">
        <f t="shared" si="110"/>
        <v>50411.6</v>
      </c>
      <c r="I711" s="104">
        <f t="shared" si="108"/>
        <v>100</v>
      </c>
    </row>
    <row r="712" spans="1:9" s="45" customFormat="1" ht="21.75" customHeight="1" outlineLevel="5" x14ac:dyDescent="0.2">
      <c r="A712" s="50" t="s">
        <v>50</v>
      </c>
      <c r="B712" s="6" t="s">
        <v>178</v>
      </c>
      <c r="C712" s="51" t="s">
        <v>109</v>
      </c>
      <c r="D712" s="51" t="s">
        <v>76</v>
      </c>
      <c r="E712" s="51" t="s">
        <v>340</v>
      </c>
      <c r="F712" s="54" t="s">
        <v>51</v>
      </c>
      <c r="G712" s="52">
        <f t="shared" si="110"/>
        <v>50411.6</v>
      </c>
      <c r="H712" s="52">
        <f t="shared" si="110"/>
        <v>50411.6</v>
      </c>
      <c r="I712" s="104">
        <f t="shared" si="108"/>
        <v>100</v>
      </c>
    </row>
    <row r="713" spans="1:9" s="45" customFormat="1" ht="21.75" customHeight="1" outlineLevel="5" x14ac:dyDescent="0.2">
      <c r="A713" s="50" t="s">
        <v>426</v>
      </c>
      <c r="B713" s="6" t="s">
        <v>178</v>
      </c>
      <c r="C713" s="51" t="s">
        <v>109</v>
      </c>
      <c r="D713" s="51" t="s">
        <v>76</v>
      </c>
      <c r="E713" s="51" t="s">
        <v>340</v>
      </c>
      <c r="F713" s="54" t="s">
        <v>408</v>
      </c>
      <c r="G713" s="52">
        <v>50411.6</v>
      </c>
      <c r="H713" s="53">
        <v>50411.6</v>
      </c>
      <c r="I713" s="104">
        <f t="shared" si="108"/>
        <v>100</v>
      </c>
    </row>
    <row r="714" spans="1:9" s="88" customFormat="1" ht="31.5" customHeight="1" outlineLevel="5" x14ac:dyDescent="0.2">
      <c r="A714" s="81" t="s">
        <v>569</v>
      </c>
      <c r="B714" s="6" t="s">
        <v>178</v>
      </c>
      <c r="C714" s="51" t="s">
        <v>109</v>
      </c>
      <c r="D714" s="51" t="s">
        <v>76</v>
      </c>
      <c r="E714" s="80" t="s">
        <v>570</v>
      </c>
      <c r="F714" s="54" t="s">
        <v>2</v>
      </c>
      <c r="G714" s="52">
        <f>G715</f>
        <v>1114038.6200000001</v>
      </c>
      <c r="H714" s="52">
        <f>H715</f>
        <v>0</v>
      </c>
      <c r="I714" s="104">
        <f t="shared" si="108"/>
        <v>0</v>
      </c>
    </row>
    <row r="715" spans="1:9" s="45" customFormat="1" ht="51.75" customHeight="1" outlineLevel="5" x14ac:dyDescent="0.2">
      <c r="A715" s="50" t="s">
        <v>221</v>
      </c>
      <c r="B715" s="6" t="s">
        <v>178</v>
      </c>
      <c r="C715" s="51" t="s">
        <v>109</v>
      </c>
      <c r="D715" s="51" t="s">
        <v>76</v>
      </c>
      <c r="E715" s="51" t="s">
        <v>237</v>
      </c>
      <c r="F715" s="54" t="s">
        <v>2</v>
      </c>
      <c r="G715" s="52">
        <f t="shared" ref="G715:H717" si="111">G716</f>
        <v>1114038.6200000001</v>
      </c>
      <c r="H715" s="52">
        <f t="shared" si="111"/>
        <v>0</v>
      </c>
      <c r="I715" s="104">
        <f t="shared" si="108"/>
        <v>0</v>
      </c>
    </row>
    <row r="716" spans="1:9" s="45" customFormat="1" ht="36" customHeight="1" outlineLevel="5" x14ac:dyDescent="0.2">
      <c r="A716" s="50" t="s">
        <v>114</v>
      </c>
      <c r="B716" s="6" t="s">
        <v>178</v>
      </c>
      <c r="C716" s="51" t="s">
        <v>109</v>
      </c>
      <c r="D716" s="51" t="s">
        <v>76</v>
      </c>
      <c r="E716" s="51" t="s">
        <v>237</v>
      </c>
      <c r="F716" s="54" t="s">
        <v>91</v>
      </c>
      <c r="G716" s="52">
        <f t="shared" si="111"/>
        <v>1114038.6200000001</v>
      </c>
      <c r="H716" s="52">
        <f t="shared" si="111"/>
        <v>0</v>
      </c>
      <c r="I716" s="104">
        <f t="shared" si="108"/>
        <v>0</v>
      </c>
    </row>
    <row r="717" spans="1:9" s="45" customFormat="1" ht="19.5" customHeight="1" outlineLevel="5" x14ac:dyDescent="0.2">
      <c r="A717" s="50" t="s">
        <v>50</v>
      </c>
      <c r="B717" s="6" t="s">
        <v>178</v>
      </c>
      <c r="C717" s="51" t="s">
        <v>109</v>
      </c>
      <c r="D717" s="51" t="s">
        <v>76</v>
      </c>
      <c r="E717" s="51" t="s">
        <v>237</v>
      </c>
      <c r="F717" s="54" t="s">
        <v>51</v>
      </c>
      <c r="G717" s="52">
        <f t="shared" si="111"/>
        <v>1114038.6200000001</v>
      </c>
      <c r="H717" s="52">
        <f t="shared" si="111"/>
        <v>0</v>
      </c>
      <c r="I717" s="104">
        <f t="shared" si="108"/>
        <v>0</v>
      </c>
    </row>
    <row r="718" spans="1:9" s="45" customFormat="1" ht="19.5" customHeight="1" outlineLevel="5" x14ac:dyDescent="0.2">
      <c r="A718" s="50" t="s">
        <v>426</v>
      </c>
      <c r="B718" s="6" t="s">
        <v>178</v>
      </c>
      <c r="C718" s="51" t="s">
        <v>109</v>
      </c>
      <c r="D718" s="51" t="s">
        <v>76</v>
      </c>
      <c r="E718" s="51" t="s">
        <v>237</v>
      </c>
      <c r="F718" s="54" t="s">
        <v>408</v>
      </c>
      <c r="G718" s="52">
        <v>1114038.6200000001</v>
      </c>
      <c r="H718" s="53">
        <v>0</v>
      </c>
      <c r="I718" s="104">
        <f t="shared" si="108"/>
        <v>0</v>
      </c>
    </row>
    <row r="719" spans="1:9" s="61" customFormat="1" ht="22.5" customHeight="1" outlineLevel="5" x14ac:dyDescent="0.2">
      <c r="A719" s="39" t="s">
        <v>180</v>
      </c>
      <c r="B719" s="40" t="s">
        <v>178</v>
      </c>
      <c r="C719" s="41" t="s">
        <v>109</v>
      </c>
      <c r="D719" s="41" t="s">
        <v>109</v>
      </c>
      <c r="E719" s="41" t="s">
        <v>68</v>
      </c>
      <c r="F719" s="63" t="s">
        <v>2</v>
      </c>
      <c r="G719" s="42">
        <f t="shared" ref="G719:H725" si="112">G720</f>
        <v>79384.2</v>
      </c>
      <c r="H719" s="42">
        <f t="shared" si="112"/>
        <v>79384.2</v>
      </c>
      <c r="I719" s="105">
        <f t="shared" si="108"/>
        <v>100</v>
      </c>
    </row>
    <row r="720" spans="1:9" s="88" customFormat="1" ht="46.5" customHeight="1" outlineLevel="5" x14ac:dyDescent="0.2">
      <c r="A720" s="55" t="s">
        <v>290</v>
      </c>
      <c r="B720" s="6" t="s">
        <v>178</v>
      </c>
      <c r="C720" s="51" t="s">
        <v>109</v>
      </c>
      <c r="D720" s="51" t="s">
        <v>109</v>
      </c>
      <c r="E720" s="51" t="s">
        <v>126</v>
      </c>
      <c r="F720" s="54" t="s">
        <v>2</v>
      </c>
      <c r="G720" s="52">
        <f t="shared" si="112"/>
        <v>79384.2</v>
      </c>
      <c r="H720" s="52">
        <f t="shared" si="112"/>
        <v>79384.2</v>
      </c>
      <c r="I720" s="104">
        <f t="shared" si="108"/>
        <v>100</v>
      </c>
    </row>
    <row r="721" spans="1:9" ht="22.5" customHeight="1" outlineLevel="5" x14ac:dyDescent="0.2">
      <c r="A721" s="30" t="s">
        <v>361</v>
      </c>
      <c r="B721" s="31" t="s">
        <v>178</v>
      </c>
      <c r="C721" s="32" t="s">
        <v>109</v>
      </c>
      <c r="D721" s="32" t="s">
        <v>109</v>
      </c>
      <c r="E721" s="32" t="s">
        <v>243</v>
      </c>
      <c r="F721" s="36" t="s">
        <v>2</v>
      </c>
      <c r="G721" s="19">
        <f>G723</f>
        <v>79384.2</v>
      </c>
      <c r="H721" s="19">
        <f>H723</f>
        <v>79384.2</v>
      </c>
      <c r="I721" s="103">
        <f t="shared" si="108"/>
        <v>100</v>
      </c>
    </row>
    <row r="722" spans="1:9" s="88" customFormat="1" ht="41.25" customHeight="1" outlineLevel="5" x14ac:dyDescent="0.2">
      <c r="A722" s="81" t="s">
        <v>571</v>
      </c>
      <c r="B722" s="31" t="s">
        <v>178</v>
      </c>
      <c r="C722" s="32" t="s">
        <v>109</v>
      </c>
      <c r="D722" s="32" t="s">
        <v>109</v>
      </c>
      <c r="E722" s="80" t="s">
        <v>572</v>
      </c>
      <c r="F722" s="36" t="s">
        <v>2</v>
      </c>
      <c r="G722" s="19">
        <f>G723</f>
        <v>79384.2</v>
      </c>
      <c r="H722" s="19">
        <f>H723</f>
        <v>79384.2</v>
      </c>
      <c r="I722" s="103">
        <f t="shared" si="108"/>
        <v>100</v>
      </c>
    </row>
    <row r="723" spans="1:9" ht="20.25" customHeight="1" outlineLevel="5" x14ac:dyDescent="0.2">
      <c r="A723" s="30" t="s">
        <v>334</v>
      </c>
      <c r="B723" s="31" t="s">
        <v>178</v>
      </c>
      <c r="C723" s="32" t="s">
        <v>109</v>
      </c>
      <c r="D723" s="32" t="s">
        <v>109</v>
      </c>
      <c r="E723" s="32" t="s">
        <v>244</v>
      </c>
      <c r="F723" s="36" t="s">
        <v>2</v>
      </c>
      <c r="G723" s="19">
        <f>G724</f>
        <v>79384.2</v>
      </c>
      <c r="H723" s="19">
        <f>H724</f>
        <v>79384.2</v>
      </c>
      <c r="I723" s="103">
        <f t="shared" si="108"/>
        <v>100</v>
      </c>
    </row>
    <row r="724" spans="1:9" ht="33" customHeight="1" outlineLevel="5" x14ac:dyDescent="0.2">
      <c r="A724" s="30" t="s">
        <v>114</v>
      </c>
      <c r="B724" s="31" t="s">
        <v>178</v>
      </c>
      <c r="C724" s="32" t="s">
        <v>109</v>
      </c>
      <c r="D724" s="32" t="s">
        <v>109</v>
      </c>
      <c r="E724" s="32" t="s">
        <v>244</v>
      </c>
      <c r="F724" s="36" t="s">
        <v>91</v>
      </c>
      <c r="G724" s="19">
        <f t="shared" si="112"/>
        <v>79384.2</v>
      </c>
      <c r="H724" s="19">
        <f t="shared" si="112"/>
        <v>79384.2</v>
      </c>
      <c r="I724" s="103">
        <f t="shared" si="108"/>
        <v>100</v>
      </c>
    </row>
    <row r="725" spans="1:9" ht="20.25" customHeight="1" outlineLevel="5" x14ac:dyDescent="0.2">
      <c r="A725" s="30" t="s">
        <v>50</v>
      </c>
      <c r="B725" s="31" t="s">
        <v>178</v>
      </c>
      <c r="C725" s="32" t="s">
        <v>109</v>
      </c>
      <c r="D725" s="32" t="s">
        <v>109</v>
      </c>
      <c r="E725" s="32" t="s">
        <v>244</v>
      </c>
      <c r="F725" s="36" t="s">
        <v>51</v>
      </c>
      <c r="G725" s="19">
        <f t="shared" si="112"/>
        <v>79384.2</v>
      </c>
      <c r="H725" s="19">
        <f t="shared" si="112"/>
        <v>79384.2</v>
      </c>
      <c r="I725" s="103">
        <f t="shared" si="108"/>
        <v>100</v>
      </c>
    </row>
    <row r="726" spans="1:9" ht="20.25" customHeight="1" outlineLevel="5" x14ac:dyDescent="0.2">
      <c r="A726" s="30" t="s">
        <v>426</v>
      </c>
      <c r="B726" s="31" t="s">
        <v>178</v>
      </c>
      <c r="C726" s="32" t="s">
        <v>109</v>
      </c>
      <c r="D726" s="32" t="s">
        <v>109</v>
      </c>
      <c r="E726" s="32" t="s">
        <v>244</v>
      </c>
      <c r="F726" s="36" t="s">
        <v>408</v>
      </c>
      <c r="G726" s="19">
        <v>79384.2</v>
      </c>
      <c r="H726" s="28">
        <v>79384.2</v>
      </c>
      <c r="I726" s="103">
        <f t="shared" si="108"/>
        <v>100</v>
      </c>
    </row>
    <row r="727" spans="1:9" s="61" customFormat="1" ht="30" customHeight="1" outlineLevel="5" x14ac:dyDescent="0.2">
      <c r="A727" s="64" t="s">
        <v>36</v>
      </c>
      <c r="B727" s="57" t="s">
        <v>178</v>
      </c>
      <c r="C727" s="59" t="s">
        <v>100</v>
      </c>
      <c r="D727" s="58" t="s">
        <v>67</v>
      </c>
      <c r="E727" s="59" t="s">
        <v>68</v>
      </c>
      <c r="F727" s="59" t="s">
        <v>2</v>
      </c>
      <c r="G727" s="60">
        <f>G728+G842</f>
        <v>50108640.660000011</v>
      </c>
      <c r="H727" s="60">
        <f>H728+H842</f>
        <v>50107372.640000001</v>
      </c>
      <c r="I727" s="102">
        <f t="shared" si="108"/>
        <v>99.997469458394178</v>
      </c>
    </row>
    <row r="728" spans="1:9" s="61" customFormat="1" ht="24.75" customHeight="1" outlineLevel="5" x14ac:dyDescent="0.2">
      <c r="A728" s="39" t="s">
        <v>37</v>
      </c>
      <c r="B728" s="40" t="s">
        <v>178</v>
      </c>
      <c r="C728" s="63" t="s">
        <v>100</v>
      </c>
      <c r="D728" s="41" t="s">
        <v>66</v>
      </c>
      <c r="E728" s="63" t="s">
        <v>68</v>
      </c>
      <c r="F728" s="63" t="s">
        <v>2</v>
      </c>
      <c r="G728" s="42">
        <f>G729</f>
        <v>35803827.650000006</v>
      </c>
      <c r="H728" s="42">
        <f>H729</f>
        <v>35802559.630000003</v>
      </c>
      <c r="I728" s="105">
        <f t="shared" si="108"/>
        <v>99.996458423349594</v>
      </c>
    </row>
    <row r="729" spans="1:9" s="88" customFormat="1" ht="46.5" customHeight="1" outlineLevel="5" x14ac:dyDescent="0.2">
      <c r="A729" s="55" t="s">
        <v>290</v>
      </c>
      <c r="B729" s="6" t="s">
        <v>178</v>
      </c>
      <c r="C729" s="51" t="s">
        <v>100</v>
      </c>
      <c r="D729" s="51" t="s">
        <v>66</v>
      </c>
      <c r="E729" s="54" t="s">
        <v>126</v>
      </c>
      <c r="F729" s="54" t="s">
        <v>2</v>
      </c>
      <c r="G729" s="52">
        <f>G730+G795</f>
        <v>35803827.650000006</v>
      </c>
      <c r="H729" s="52">
        <f>H730+H795</f>
        <v>35802559.630000003</v>
      </c>
      <c r="I729" s="104">
        <f t="shared" si="108"/>
        <v>99.996458423349594</v>
      </c>
    </row>
    <row r="730" spans="1:9" s="45" customFormat="1" ht="36.75" customHeight="1" outlineLevel="2" x14ac:dyDescent="0.2">
      <c r="A730" s="55" t="s">
        <v>294</v>
      </c>
      <c r="B730" s="6" t="s">
        <v>178</v>
      </c>
      <c r="C730" s="51" t="s">
        <v>100</v>
      </c>
      <c r="D730" s="51" t="s">
        <v>66</v>
      </c>
      <c r="E730" s="54" t="s">
        <v>135</v>
      </c>
      <c r="F730" s="54" t="s">
        <v>2</v>
      </c>
      <c r="G730" s="52">
        <f>G732+G737+G749+G762+G773+G777+G785+G791</f>
        <v>25151080.270000003</v>
      </c>
      <c r="H730" s="52">
        <f>H732+H737+H749+H762+H773+H777+H785+H791</f>
        <v>25149812.25</v>
      </c>
      <c r="I730" s="104">
        <f t="shared" si="108"/>
        <v>99.994958387526935</v>
      </c>
    </row>
    <row r="731" spans="1:9" s="88" customFormat="1" ht="36.75" customHeight="1" outlineLevel="2" x14ac:dyDescent="0.2">
      <c r="A731" s="83" t="s">
        <v>573</v>
      </c>
      <c r="B731" s="6" t="s">
        <v>178</v>
      </c>
      <c r="C731" s="51" t="s">
        <v>100</v>
      </c>
      <c r="D731" s="51" t="s">
        <v>66</v>
      </c>
      <c r="E731" s="80" t="s">
        <v>574</v>
      </c>
      <c r="F731" s="54" t="s">
        <v>2</v>
      </c>
      <c r="G731" s="52">
        <f>G732+G737+G749</f>
        <v>20575980.470000003</v>
      </c>
      <c r="H731" s="52">
        <f>H732+H737+H749</f>
        <v>20574715.59</v>
      </c>
      <c r="I731" s="104">
        <f t="shared" si="108"/>
        <v>99.993852638022048</v>
      </c>
    </row>
    <row r="732" spans="1:9" s="49" customFormat="1" ht="35.25" customHeight="1" x14ac:dyDescent="0.2">
      <c r="A732" s="30" t="s">
        <v>136</v>
      </c>
      <c r="B732" s="31" t="s">
        <v>178</v>
      </c>
      <c r="C732" s="32" t="s">
        <v>100</v>
      </c>
      <c r="D732" s="32" t="s">
        <v>66</v>
      </c>
      <c r="E732" s="36" t="s">
        <v>137</v>
      </c>
      <c r="F732" s="36" t="s">
        <v>2</v>
      </c>
      <c r="G732" s="19">
        <f>G733</f>
        <v>7373141.21</v>
      </c>
      <c r="H732" s="19">
        <f>H733</f>
        <v>7373141.21</v>
      </c>
      <c r="I732" s="103">
        <f t="shared" si="108"/>
        <v>100</v>
      </c>
    </row>
    <row r="733" spans="1:9" ht="30" customHeight="1" x14ac:dyDescent="0.2">
      <c r="A733" s="30" t="s">
        <v>114</v>
      </c>
      <c r="B733" s="31" t="s">
        <v>178</v>
      </c>
      <c r="C733" s="32" t="s">
        <v>100</v>
      </c>
      <c r="D733" s="32" t="s">
        <v>66</v>
      </c>
      <c r="E733" s="36" t="s">
        <v>137</v>
      </c>
      <c r="F733" s="36" t="s">
        <v>91</v>
      </c>
      <c r="G733" s="19">
        <f>G734</f>
        <v>7373141.21</v>
      </c>
      <c r="H733" s="19">
        <f>H734</f>
        <v>7373141.21</v>
      </c>
      <c r="I733" s="103">
        <f t="shared" si="108"/>
        <v>100</v>
      </c>
    </row>
    <row r="734" spans="1:9" ht="24.75" customHeight="1" x14ac:dyDescent="0.2">
      <c r="A734" s="30" t="s">
        <v>50</v>
      </c>
      <c r="B734" s="31" t="s">
        <v>178</v>
      </c>
      <c r="C734" s="32" t="s">
        <v>100</v>
      </c>
      <c r="D734" s="32" t="s">
        <v>66</v>
      </c>
      <c r="E734" s="36" t="s">
        <v>137</v>
      </c>
      <c r="F734" s="36" t="s">
        <v>51</v>
      </c>
      <c r="G734" s="19">
        <f>G735+G736</f>
        <v>7373141.21</v>
      </c>
      <c r="H734" s="19">
        <f>H735+H736</f>
        <v>7373141.21</v>
      </c>
      <c r="I734" s="103">
        <f t="shared" si="108"/>
        <v>100</v>
      </c>
    </row>
    <row r="735" spans="1:9" ht="53.25" customHeight="1" x14ac:dyDescent="0.2">
      <c r="A735" s="30" t="s">
        <v>425</v>
      </c>
      <c r="B735" s="31" t="s">
        <v>178</v>
      </c>
      <c r="C735" s="32" t="s">
        <v>100</v>
      </c>
      <c r="D735" s="32" t="s">
        <v>66</v>
      </c>
      <c r="E735" s="36" t="s">
        <v>137</v>
      </c>
      <c r="F735" s="36" t="s">
        <v>407</v>
      </c>
      <c r="G735" s="19">
        <v>7234904.21</v>
      </c>
      <c r="H735" s="28">
        <v>7234904.21</v>
      </c>
      <c r="I735" s="103">
        <f t="shared" si="108"/>
        <v>100</v>
      </c>
    </row>
    <row r="736" spans="1:9" ht="24.75" customHeight="1" x14ac:dyDescent="0.2">
      <c r="A736" s="30" t="s">
        <v>426</v>
      </c>
      <c r="B736" s="31" t="s">
        <v>178</v>
      </c>
      <c r="C736" s="32" t="s">
        <v>100</v>
      </c>
      <c r="D736" s="32" t="s">
        <v>66</v>
      </c>
      <c r="E736" s="36" t="s">
        <v>137</v>
      </c>
      <c r="F736" s="36" t="s">
        <v>408</v>
      </c>
      <c r="G736" s="19">
        <v>138237</v>
      </c>
      <c r="H736" s="28">
        <v>138237</v>
      </c>
      <c r="I736" s="103">
        <f t="shared" si="108"/>
        <v>100</v>
      </c>
    </row>
    <row r="737" spans="1:9" s="49" customFormat="1" ht="33" customHeight="1" x14ac:dyDescent="0.2">
      <c r="A737" s="30" t="s">
        <v>217</v>
      </c>
      <c r="B737" s="31" t="s">
        <v>178</v>
      </c>
      <c r="C737" s="32" t="s">
        <v>100</v>
      </c>
      <c r="D737" s="32" t="s">
        <v>66</v>
      </c>
      <c r="E737" s="36" t="s">
        <v>218</v>
      </c>
      <c r="F737" s="36" t="s">
        <v>2</v>
      </c>
      <c r="G737" s="19">
        <f>G738+G742+G746</f>
        <v>8979562.120000001</v>
      </c>
      <c r="H737" s="19">
        <f>H738+H742+H746</f>
        <v>8978297.2599999998</v>
      </c>
      <c r="I737" s="103">
        <f t="shared" si="108"/>
        <v>99.985914012475234</v>
      </c>
    </row>
    <row r="738" spans="1:9" ht="60.75" customHeight="1" x14ac:dyDescent="0.2">
      <c r="A738" s="30" t="s">
        <v>205</v>
      </c>
      <c r="B738" s="31" t="s">
        <v>178</v>
      </c>
      <c r="C738" s="32" t="s">
        <v>100</v>
      </c>
      <c r="D738" s="32" t="s">
        <v>66</v>
      </c>
      <c r="E738" s="36" t="s">
        <v>218</v>
      </c>
      <c r="F738" s="36" t="s">
        <v>74</v>
      </c>
      <c r="G738" s="19">
        <f>G739</f>
        <v>6971955.4900000002</v>
      </c>
      <c r="H738" s="19">
        <f>H739</f>
        <v>6971955.4900000002</v>
      </c>
      <c r="I738" s="103">
        <f t="shared" si="108"/>
        <v>100</v>
      </c>
    </row>
    <row r="739" spans="1:9" ht="24" customHeight="1" x14ac:dyDescent="0.2">
      <c r="A739" s="30" t="s">
        <v>20</v>
      </c>
      <c r="B739" s="31" t="s">
        <v>178</v>
      </c>
      <c r="C739" s="32" t="s">
        <v>100</v>
      </c>
      <c r="D739" s="32" t="s">
        <v>66</v>
      </c>
      <c r="E739" s="36" t="s">
        <v>218</v>
      </c>
      <c r="F739" s="36" t="s">
        <v>21</v>
      </c>
      <c r="G739" s="19">
        <f>G740+G741</f>
        <v>6971955.4900000002</v>
      </c>
      <c r="H739" s="19">
        <f>H740+H741</f>
        <v>6971955.4900000002</v>
      </c>
      <c r="I739" s="103">
        <f t="shared" si="108"/>
        <v>100</v>
      </c>
    </row>
    <row r="740" spans="1:9" ht="24" customHeight="1" x14ac:dyDescent="0.2">
      <c r="A740" s="30" t="s">
        <v>411</v>
      </c>
      <c r="B740" s="31" t="s">
        <v>178</v>
      </c>
      <c r="C740" s="32" t="s">
        <v>100</v>
      </c>
      <c r="D740" s="32" t="s">
        <v>66</v>
      </c>
      <c r="E740" s="36" t="s">
        <v>218</v>
      </c>
      <c r="F740" s="36" t="s">
        <v>397</v>
      </c>
      <c r="G740" s="19">
        <v>5362712.6900000004</v>
      </c>
      <c r="H740" s="28">
        <v>5362712.6900000004</v>
      </c>
      <c r="I740" s="103">
        <f t="shared" si="108"/>
        <v>100</v>
      </c>
    </row>
    <row r="741" spans="1:9" ht="42" customHeight="1" x14ac:dyDescent="0.2">
      <c r="A741" s="30" t="s">
        <v>412</v>
      </c>
      <c r="B741" s="31" t="s">
        <v>178</v>
      </c>
      <c r="C741" s="32" t="s">
        <v>100</v>
      </c>
      <c r="D741" s="32" t="s">
        <v>66</v>
      </c>
      <c r="E741" s="36" t="s">
        <v>218</v>
      </c>
      <c r="F741" s="36" t="s">
        <v>398</v>
      </c>
      <c r="G741" s="19">
        <v>1609242.8</v>
      </c>
      <c r="H741" s="28">
        <v>1609242.8</v>
      </c>
      <c r="I741" s="103">
        <f t="shared" si="108"/>
        <v>100</v>
      </c>
    </row>
    <row r="742" spans="1:9" ht="30" customHeight="1" x14ac:dyDescent="0.2">
      <c r="A742" s="30" t="s">
        <v>163</v>
      </c>
      <c r="B742" s="31" t="s">
        <v>178</v>
      </c>
      <c r="C742" s="32" t="s">
        <v>100</v>
      </c>
      <c r="D742" s="32" t="s">
        <v>66</v>
      </c>
      <c r="E742" s="36" t="s">
        <v>218</v>
      </c>
      <c r="F742" s="36" t="s">
        <v>81</v>
      </c>
      <c r="G742" s="19">
        <f>G743</f>
        <v>1993436.63</v>
      </c>
      <c r="H742" s="19">
        <f>H743</f>
        <v>1992171.77</v>
      </c>
      <c r="I742" s="103">
        <f t="shared" si="108"/>
        <v>99.936548773060323</v>
      </c>
    </row>
    <row r="743" spans="1:9" ht="31.5" customHeight="1" x14ac:dyDescent="0.2">
      <c r="A743" s="30" t="s">
        <v>82</v>
      </c>
      <c r="B743" s="31" t="s">
        <v>178</v>
      </c>
      <c r="C743" s="32" t="s">
        <v>100</v>
      </c>
      <c r="D743" s="32" t="s">
        <v>66</v>
      </c>
      <c r="E743" s="36" t="s">
        <v>218</v>
      </c>
      <c r="F743" s="36" t="s">
        <v>9</v>
      </c>
      <c r="G743" s="19">
        <f>G744+G745</f>
        <v>1993436.63</v>
      </c>
      <c r="H743" s="19">
        <f>H744+H745</f>
        <v>1992171.77</v>
      </c>
      <c r="I743" s="103">
        <f t="shared" si="108"/>
        <v>99.936548773060323</v>
      </c>
    </row>
    <row r="744" spans="1:9" ht="31.5" customHeight="1" x14ac:dyDescent="0.2">
      <c r="A744" s="30" t="s">
        <v>418</v>
      </c>
      <c r="B744" s="31" t="s">
        <v>178</v>
      </c>
      <c r="C744" s="32" t="s">
        <v>100</v>
      </c>
      <c r="D744" s="32" t="s">
        <v>66</v>
      </c>
      <c r="E744" s="36" t="s">
        <v>218</v>
      </c>
      <c r="F744" s="36" t="s">
        <v>392</v>
      </c>
      <c r="G744" s="19">
        <v>880125.58</v>
      </c>
      <c r="H744" s="28">
        <v>878860.72</v>
      </c>
      <c r="I744" s="103">
        <f t="shared" si="108"/>
        <v>99.856286417672351</v>
      </c>
    </row>
    <row r="745" spans="1:9" s="45" customFormat="1" ht="31.5" customHeight="1" x14ac:dyDescent="0.2">
      <c r="A745" s="30" t="s">
        <v>497</v>
      </c>
      <c r="B745" s="31" t="s">
        <v>178</v>
      </c>
      <c r="C745" s="32" t="s">
        <v>100</v>
      </c>
      <c r="D745" s="32" t="s">
        <v>66</v>
      </c>
      <c r="E745" s="36" t="s">
        <v>218</v>
      </c>
      <c r="F745" s="36" t="s">
        <v>439</v>
      </c>
      <c r="G745" s="19">
        <v>1113311.05</v>
      </c>
      <c r="H745" s="28">
        <v>1113311.05</v>
      </c>
      <c r="I745" s="103">
        <f t="shared" si="108"/>
        <v>100</v>
      </c>
    </row>
    <row r="746" spans="1:9" ht="18" customHeight="1" x14ac:dyDescent="0.2">
      <c r="A746" s="30" t="s">
        <v>84</v>
      </c>
      <c r="B746" s="31" t="s">
        <v>178</v>
      </c>
      <c r="C746" s="32" t="s">
        <v>100</v>
      </c>
      <c r="D746" s="32" t="s">
        <v>66</v>
      </c>
      <c r="E746" s="36" t="s">
        <v>218</v>
      </c>
      <c r="F746" s="36" t="s">
        <v>85</v>
      </c>
      <c r="G746" s="19">
        <f>G747</f>
        <v>14170</v>
      </c>
      <c r="H746" s="19">
        <f>H747</f>
        <v>14170</v>
      </c>
      <c r="I746" s="103">
        <f t="shared" si="108"/>
        <v>100</v>
      </c>
    </row>
    <row r="747" spans="1:9" ht="26.25" customHeight="1" x14ac:dyDescent="0.2">
      <c r="A747" s="30" t="s">
        <v>12</v>
      </c>
      <c r="B747" s="31" t="s">
        <v>178</v>
      </c>
      <c r="C747" s="32" t="s">
        <v>100</v>
      </c>
      <c r="D747" s="32" t="s">
        <v>66</v>
      </c>
      <c r="E747" s="36" t="s">
        <v>218</v>
      </c>
      <c r="F747" s="36" t="s">
        <v>13</v>
      </c>
      <c r="G747" s="19">
        <f>G748</f>
        <v>14170</v>
      </c>
      <c r="H747" s="19">
        <f>H748</f>
        <v>14170</v>
      </c>
      <c r="I747" s="103">
        <f t="shared" si="108"/>
        <v>100</v>
      </c>
    </row>
    <row r="748" spans="1:9" ht="26.25" customHeight="1" x14ac:dyDescent="0.2">
      <c r="A748" s="30" t="s">
        <v>432</v>
      </c>
      <c r="B748" s="31" t="s">
        <v>178</v>
      </c>
      <c r="C748" s="32" t="s">
        <v>100</v>
      </c>
      <c r="D748" s="32" t="s">
        <v>66</v>
      </c>
      <c r="E748" s="36" t="s">
        <v>218</v>
      </c>
      <c r="F748" s="36" t="s">
        <v>396</v>
      </c>
      <c r="G748" s="19">
        <v>14170</v>
      </c>
      <c r="H748" s="28">
        <v>14170</v>
      </c>
      <c r="I748" s="103">
        <f t="shared" si="108"/>
        <v>100</v>
      </c>
    </row>
    <row r="749" spans="1:9" s="49" customFormat="1" ht="40.5" customHeight="1" x14ac:dyDescent="0.2">
      <c r="A749" s="30" t="s">
        <v>219</v>
      </c>
      <c r="B749" s="31" t="s">
        <v>178</v>
      </c>
      <c r="C749" s="32" t="s">
        <v>100</v>
      </c>
      <c r="D749" s="32" t="s">
        <v>66</v>
      </c>
      <c r="E749" s="36" t="s">
        <v>220</v>
      </c>
      <c r="F749" s="36" t="s">
        <v>2</v>
      </c>
      <c r="G749" s="19">
        <f>G750+G754+G758</f>
        <v>4223277.1400000006</v>
      </c>
      <c r="H749" s="19">
        <f>H750+H754+H758</f>
        <v>4223277.12</v>
      </c>
      <c r="I749" s="103">
        <f t="shared" si="108"/>
        <v>99.999999526434095</v>
      </c>
    </row>
    <row r="750" spans="1:9" ht="57.75" customHeight="1" x14ac:dyDescent="0.2">
      <c r="A750" s="30" t="s">
        <v>205</v>
      </c>
      <c r="B750" s="31" t="s">
        <v>178</v>
      </c>
      <c r="C750" s="32" t="s">
        <v>100</v>
      </c>
      <c r="D750" s="32" t="s">
        <v>66</v>
      </c>
      <c r="E750" s="36" t="s">
        <v>220</v>
      </c>
      <c r="F750" s="36" t="s">
        <v>74</v>
      </c>
      <c r="G750" s="19">
        <f>G751</f>
        <v>2658101.86</v>
      </c>
      <c r="H750" s="19">
        <f>H751</f>
        <v>2658101.86</v>
      </c>
      <c r="I750" s="103">
        <f t="shared" si="108"/>
        <v>100</v>
      </c>
    </row>
    <row r="751" spans="1:9" ht="21" customHeight="1" x14ac:dyDescent="0.2">
      <c r="A751" s="30" t="s">
        <v>20</v>
      </c>
      <c r="B751" s="31" t="s">
        <v>178</v>
      </c>
      <c r="C751" s="32" t="s">
        <v>100</v>
      </c>
      <c r="D751" s="32" t="s">
        <v>66</v>
      </c>
      <c r="E751" s="36" t="s">
        <v>220</v>
      </c>
      <c r="F751" s="36" t="s">
        <v>21</v>
      </c>
      <c r="G751" s="19">
        <f>G752+G753</f>
        <v>2658101.86</v>
      </c>
      <c r="H751" s="19">
        <f>H752+H753</f>
        <v>2658101.86</v>
      </c>
      <c r="I751" s="103">
        <f t="shared" si="108"/>
        <v>100</v>
      </c>
    </row>
    <row r="752" spans="1:9" ht="21" customHeight="1" x14ac:dyDescent="0.2">
      <c r="A752" s="30" t="s">
        <v>411</v>
      </c>
      <c r="B752" s="31" t="s">
        <v>178</v>
      </c>
      <c r="C752" s="32" t="s">
        <v>100</v>
      </c>
      <c r="D752" s="32" t="s">
        <v>66</v>
      </c>
      <c r="E752" s="36" t="s">
        <v>220</v>
      </c>
      <c r="F752" s="36" t="s">
        <v>397</v>
      </c>
      <c r="G752" s="19">
        <v>2042245.52</v>
      </c>
      <c r="H752" s="28">
        <v>2042245.52</v>
      </c>
      <c r="I752" s="103">
        <f t="shared" si="108"/>
        <v>100</v>
      </c>
    </row>
    <row r="753" spans="1:9" ht="40.5" customHeight="1" x14ac:dyDescent="0.2">
      <c r="A753" s="30" t="s">
        <v>412</v>
      </c>
      <c r="B753" s="31" t="s">
        <v>178</v>
      </c>
      <c r="C753" s="32" t="s">
        <v>100</v>
      </c>
      <c r="D753" s="32" t="s">
        <v>66</v>
      </c>
      <c r="E753" s="36" t="s">
        <v>220</v>
      </c>
      <c r="F753" s="36" t="s">
        <v>398</v>
      </c>
      <c r="G753" s="19">
        <v>615856.34</v>
      </c>
      <c r="H753" s="28">
        <v>615856.34</v>
      </c>
      <c r="I753" s="103">
        <f t="shared" si="108"/>
        <v>100</v>
      </c>
    </row>
    <row r="754" spans="1:9" ht="36.75" customHeight="1" x14ac:dyDescent="0.2">
      <c r="A754" s="30" t="s">
        <v>163</v>
      </c>
      <c r="B754" s="31" t="s">
        <v>178</v>
      </c>
      <c r="C754" s="32" t="s">
        <v>100</v>
      </c>
      <c r="D754" s="32" t="s">
        <v>66</v>
      </c>
      <c r="E754" s="36" t="s">
        <v>220</v>
      </c>
      <c r="F754" s="36" t="s">
        <v>81</v>
      </c>
      <c r="G754" s="19">
        <f>G755</f>
        <v>1558002.13</v>
      </c>
      <c r="H754" s="19">
        <f>H755</f>
        <v>1558002.1099999999</v>
      </c>
      <c r="I754" s="103">
        <f t="shared" si="108"/>
        <v>99.999998716304702</v>
      </c>
    </row>
    <row r="755" spans="1:9" ht="32.25" customHeight="1" x14ac:dyDescent="0.2">
      <c r="A755" s="30" t="s">
        <v>82</v>
      </c>
      <c r="B755" s="31" t="s">
        <v>178</v>
      </c>
      <c r="C755" s="32" t="s">
        <v>100</v>
      </c>
      <c r="D755" s="32" t="s">
        <v>66</v>
      </c>
      <c r="E755" s="36" t="s">
        <v>220</v>
      </c>
      <c r="F755" s="36" t="s">
        <v>9</v>
      </c>
      <c r="G755" s="19">
        <f>G756+G757</f>
        <v>1558002.13</v>
      </c>
      <c r="H755" s="19">
        <f>H756+H757</f>
        <v>1558002.1099999999</v>
      </c>
      <c r="I755" s="103">
        <f t="shared" si="108"/>
        <v>99.999998716304702</v>
      </c>
    </row>
    <row r="756" spans="1:9" ht="32.25" customHeight="1" x14ac:dyDescent="0.2">
      <c r="A756" s="30" t="s">
        <v>418</v>
      </c>
      <c r="B756" s="31" t="s">
        <v>178</v>
      </c>
      <c r="C756" s="32" t="s">
        <v>100</v>
      </c>
      <c r="D756" s="32" t="s">
        <v>66</v>
      </c>
      <c r="E756" s="36" t="s">
        <v>220</v>
      </c>
      <c r="F756" s="36" t="s">
        <v>392</v>
      </c>
      <c r="G756" s="19">
        <v>549159.14</v>
      </c>
      <c r="H756" s="28">
        <v>549159.12</v>
      </c>
      <c r="I756" s="103">
        <f t="shared" si="108"/>
        <v>99.999996358068444</v>
      </c>
    </row>
    <row r="757" spans="1:9" s="45" customFormat="1" ht="32.25" customHeight="1" x14ac:dyDescent="0.2">
      <c r="A757" s="30" t="s">
        <v>497</v>
      </c>
      <c r="B757" s="31" t="s">
        <v>178</v>
      </c>
      <c r="C757" s="32" t="s">
        <v>100</v>
      </c>
      <c r="D757" s="32" t="s">
        <v>66</v>
      </c>
      <c r="E757" s="36" t="s">
        <v>220</v>
      </c>
      <c r="F757" s="36" t="s">
        <v>439</v>
      </c>
      <c r="G757" s="19">
        <v>1008842.99</v>
      </c>
      <c r="H757" s="28">
        <v>1008842.99</v>
      </c>
      <c r="I757" s="103">
        <f t="shared" si="108"/>
        <v>100</v>
      </c>
    </row>
    <row r="758" spans="1:9" ht="22.5" customHeight="1" x14ac:dyDescent="0.2">
      <c r="A758" s="30" t="s">
        <v>84</v>
      </c>
      <c r="B758" s="31" t="s">
        <v>178</v>
      </c>
      <c r="C758" s="32" t="s">
        <v>100</v>
      </c>
      <c r="D758" s="32" t="s">
        <v>66</v>
      </c>
      <c r="E758" s="36" t="s">
        <v>220</v>
      </c>
      <c r="F758" s="36" t="s">
        <v>85</v>
      </c>
      <c r="G758" s="19">
        <f>G759</f>
        <v>7173.15</v>
      </c>
      <c r="H758" s="19">
        <f>H759</f>
        <v>7173.15</v>
      </c>
      <c r="I758" s="103">
        <f t="shared" si="108"/>
        <v>100</v>
      </c>
    </row>
    <row r="759" spans="1:9" ht="27" customHeight="1" x14ac:dyDescent="0.2">
      <c r="A759" s="30" t="s">
        <v>12</v>
      </c>
      <c r="B759" s="31" t="s">
        <v>178</v>
      </c>
      <c r="C759" s="32" t="s">
        <v>100</v>
      </c>
      <c r="D759" s="32" t="s">
        <v>66</v>
      </c>
      <c r="E759" s="36" t="s">
        <v>220</v>
      </c>
      <c r="F759" s="36" t="s">
        <v>13</v>
      </c>
      <c r="G759" s="19">
        <f>G760</f>
        <v>7173.15</v>
      </c>
      <c r="H759" s="19">
        <f>H760</f>
        <v>7173.15</v>
      </c>
      <c r="I759" s="103">
        <f t="shared" si="108"/>
        <v>100</v>
      </c>
    </row>
    <row r="760" spans="1:9" ht="27" customHeight="1" x14ac:dyDescent="0.2">
      <c r="A760" s="30" t="s">
        <v>432</v>
      </c>
      <c r="B760" s="31" t="s">
        <v>178</v>
      </c>
      <c r="C760" s="32" t="s">
        <v>100</v>
      </c>
      <c r="D760" s="32" t="s">
        <v>66</v>
      </c>
      <c r="E760" s="36" t="s">
        <v>220</v>
      </c>
      <c r="F760" s="36" t="s">
        <v>396</v>
      </c>
      <c r="G760" s="19">
        <v>7173.15</v>
      </c>
      <c r="H760" s="28">
        <v>7173.15</v>
      </c>
      <c r="I760" s="103">
        <f t="shared" si="108"/>
        <v>100</v>
      </c>
    </row>
    <row r="761" spans="1:9" s="88" customFormat="1" ht="47.25" customHeight="1" x14ac:dyDescent="0.2">
      <c r="A761" s="81" t="s">
        <v>575</v>
      </c>
      <c r="B761" s="31" t="s">
        <v>178</v>
      </c>
      <c r="C761" s="32" t="s">
        <v>100</v>
      </c>
      <c r="D761" s="32" t="s">
        <v>66</v>
      </c>
      <c r="E761" s="80" t="s">
        <v>576</v>
      </c>
      <c r="F761" s="36" t="s">
        <v>2</v>
      </c>
      <c r="G761" s="19">
        <f>G762+G773+G777</f>
        <v>3214516.8699999996</v>
      </c>
      <c r="H761" s="19">
        <f>H762+H773+H777</f>
        <v>3214513.73</v>
      </c>
      <c r="I761" s="103">
        <f t="shared" si="108"/>
        <v>99.999902318135923</v>
      </c>
    </row>
    <row r="762" spans="1:9" s="49" customFormat="1" ht="22.5" customHeight="1" x14ac:dyDescent="0.2">
      <c r="A762" s="30" t="s">
        <v>251</v>
      </c>
      <c r="B762" s="31" t="s">
        <v>178</v>
      </c>
      <c r="C762" s="32" t="s">
        <v>100</v>
      </c>
      <c r="D762" s="32" t="s">
        <v>66</v>
      </c>
      <c r="E762" s="36" t="s">
        <v>252</v>
      </c>
      <c r="F762" s="36" t="s">
        <v>2</v>
      </c>
      <c r="G762" s="19">
        <f>G767+G770+G763</f>
        <v>2929016.8699999996</v>
      </c>
      <c r="H762" s="19">
        <f>H767+H770+H763</f>
        <v>2929013.73</v>
      </c>
      <c r="I762" s="103">
        <f t="shared" ref="I762:I824" si="113">H762/G762*100</f>
        <v>99.999892796793631</v>
      </c>
    </row>
    <row r="763" spans="1:9" s="45" customFormat="1" ht="57" customHeight="1" x14ac:dyDescent="0.2">
      <c r="A763" s="30" t="s">
        <v>205</v>
      </c>
      <c r="B763" s="31" t="s">
        <v>178</v>
      </c>
      <c r="C763" s="32" t="s">
        <v>100</v>
      </c>
      <c r="D763" s="32" t="s">
        <v>66</v>
      </c>
      <c r="E763" s="36" t="s">
        <v>252</v>
      </c>
      <c r="F763" s="36" t="s">
        <v>74</v>
      </c>
      <c r="G763" s="19">
        <f>G764</f>
        <v>3000</v>
      </c>
      <c r="H763" s="19">
        <f>H764</f>
        <v>3000</v>
      </c>
      <c r="I763" s="103">
        <f t="shared" si="113"/>
        <v>100</v>
      </c>
    </row>
    <row r="764" spans="1:9" s="45" customFormat="1" ht="22.5" customHeight="1" x14ac:dyDescent="0.2">
      <c r="A764" s="30" t="s">
        <v>20</v>
      </c>
      <c r="B764" s="31" t="s">
        <v>178</v>
      </c>
      <c r="C764" s="32" t="s">
        <v>100</v>
      </c>
      <c r="D764" s="32" t="s">
        <v>66</v>
      </c>
      <c r="E764" s="36" t="s">
        <v>252</v>
      </c>
      <c r="F764" s="36" t="s">
        <v>21</v>
      </c>
      <c r="G764" s="19">
        <f>G765+G766</f>
        <v>3000</v>
      </c>
      <c r="H764" s="19">
        <f>H765+H766</f>
        <v>3000</v>
      </c>
      <c r="I764" s="103">
        <f t="shared" si="113"/>
        <v>100</v>
      </c>
    </row>
    <row r="765" spans="1:9" s="45" customFormat="1" ht="27" customHeight="1" x14ac:dyDescent="0.2">
      <c r="A765" s="48" t="s">
        <v>502</v>
      </c>
      <c r="B765" s="31" t="s">
        <v>178</v>
      </c>
      <c r="C765" s="32" t="s">
        <v>100</v>
      </c>
      <c r="D765" s="32" t="s">
        <v>66</v>
      </c>
      <c r="E765" s="36" t="s">
        <v>252</v>
      </c>
      <c r="F765" s="36" t="s">
        <v>457</v>
      </c>
      <c r="G765" s="19">
        <v>1000</v>
      </c>
      <c r="H765" s="19">
        <v>1000</v>
      </c>
      <c r="I765" s="103">
        <f t="shared" si="113"/>
        <v>100</v>
      </c>
    </row>
    <row r="766" spans="1:9" s="45" customFormat="1" ht="22.5" customHeight="1" x14ac:dyDescent="0.2">
      <c r="A766" s="47" t="s">
        <v>503</v>
      </c>
      <c r="B766" s="31" t="s">
        <v>178</v>
      </c>
      <c r="C766" s="32" t="s">
        <v>100</v>
      </c>
      <c r="D766" s="32" t="s">
        <v>66</v>
      </c>
      <c r="E766" s="36" t="s">
        <v>252</v>
      </c>
      <c r="F766" s="36" t="s">
        <v>504</v>
      </c>
      <c r="G766" s="19">
        <v>2000</v>
      </c>
      <c r="H766" s="19">
        <v>2000</v>
      </c>
      <c r="I766" s="103">
        <f t="shared" si="113"/>
        <v>100</v>
      </c>
    </row>
    <row r="767" spans="1:9" ht="35.25" customHeight="1" x14ac:dyDescent="0.2">
      <c r="A767" s="30" t="s">
        <v>163</v>
      </c>
      <c r="B767" s="31" t="s">
        <v>178</v>
      </c>
      <c r="C767" s="32" t="s">
        <v>100</v>
      </c>
      <c r="D767" s="32" t="s">
        <v>66</v>
      </c>
      <c r="E767" s="36" t="s">
        <v>252</v>
      </c>
      <c r="F767" s="36" t="s">
        <v>81</v>
      </c>
      <c r="G767" s="19">
        <f>G768</f>
        <v>562686.06999999995</v>
      </c>
      <c r="H767" s="19">
        <f>H768</f>
        <v>562682.93000000005</v>
      </c>
      <c r="I767" s="103">
        <f t="shared" si="113"/>
        <v>99.999441962371677</v>
      </c>
    </row>
    <row r="768" spans="1:9" ht="32.25" customHeight="1" x14ac:dyDescent="0.2">
      <c r="A768" s="30" t="s">
        <v>82</v>
      </c>
      <c r="B768" s="31" t="s">
        <v>178</v>
      </c>
      <c r="C768" s="32" t="s">
        <v>100</v>
      </c>
      <c r="D768" s="32" t="s">
        <v>66</v>
      </c>
      <c r="E768" s="36" t="s">
        <v>252</v>
      </c>
      <c r="F768" s="36" t="s">
        <v>9</v>
      </c>
      <c r="G768" s="19">
        <f>G769</f>
        <v>562686.06999999995</v>
      </c>
      <c r="H768" s="19">
        <f>H769</f>
        <v>562682.93000000005</v>
      </c>
      <c r="I768" s="103">
        <f t="shared" si="113"/>
        <v>99.999441962371677</v>
      </c>
    </row>
    <row r="769" spans="1:9" ht="32.25" customHeight="1" x14ac:dyDescent="0.2">
      <c r="A769" s="30" t="s">
        <v>418</v>
      </c>
      <c r="B769" s="31" t="s">
        <v>178</v>
      </c>
      <c r="C769" s="32" t="s">
        <v>100</v>
      </c>
      <c r="D769" s="32" t="s">
        <v>66</v>
      </c>
      <c r="E769" s="36" t="s">
        <v>252</v>
      </c>
      <c r="F769" s="36" t="s">
        <v>392</v>
      </c>
      <c r="G769" s="19">
        <v>562686.06999999995</v>
      </c>
      <c r="H769" s="28">
        <v>562682.93000000005</v>
      </c>
      <c r="I769" s="103">
        <f t="shared" si="113"/>
        <v>99.999441962371677</v>
      </c>
    </row>
    <row r="770" spans="1:9" ht="31.5" customHeight="1" x14ac:dyDescent="0.2">
      <c r="A770" s="30" t="s">
        <v>114</v>
      </c>
      <c r="B770" s="31" t="s">
        <v>178</v>
      </c>
      <c r="C770" s="32" t="s">
        <v>100</v>
      </c>
      <c r="D770" s="32" t="s">
        <v>66</v>
      </c>
      <c r="E770" s="36" t="s">
        <v>252</v>
      </c>
      <c r="F770" s="36" t="s">
        <v>91</v>
      </c>
      <c r="G770" s="19">
        <f>G771</f>
        <v>2363330.7999999998</v>
      </c>
      <c r="H770" s="19">
        <f>H771</f>
        <v>2363330.7999999998</v>
      </c>
      <c r="I770" s="103">
        <f t="shared" si="113"/>
        <v>100</v>
      </c>
    </row>
    <row r="771" spans="1:9" ht="27.75" customHeight="1" x14ac:dyDescent="0.2">
      <c r="A771" s="30" t="s">
        <v>50</v>
      </c>
      <c r="B771" s="31" t="s">
        <v>178</v>
      </c>
      <c r="C771" s="32" t="s">
        <v>100</v>
      </c>
      <c r="D771" s="32" t="s">
        <v>66</v>
      </c>
      <c r="E771" s="36" t="s">
        <v>252</v>
      </c>
      <c r="F771" s="36" t="s">
        <v>51</v>
      </c>
      <c r="G771" s="19">
        <f>G772</f>
        <v>2363330.7999999998</v>
      </c>
      <c r="H771" s="19">
        <f>H772</f>
        <v>2363330.7999999998</v>
      </c>
      <c r="I771" s="103">
        <f t="shared" si="113"/>
        <v>100</v>
      </c>
    </row>
    <row r="772" spans="1:9" ht="27.75" customHeight="1" x14ac:dyDescent="0.2">
      <c r="A772" s="30" t="s">
        <v>426</v>
      </c>
      <c r="B772" s="31" t="s">
        <v>178</v>
      </c>
      <c r="C772" s="32" t="s">
        <v>100</v>
      </c>
      <c r="D772" s="32" t="s">
        <v>66</v>
      </c>
      <c r="E772" s="36" t="s">
        <v>252</v>
      </c>
      <c r="F772" s="36" t="s">
        <v>408</v>
      </c>
      <c r="G772" s="19">
        <v>2363330.7999999998</v>
      </c>
      <c r="H772" s="28">
        <v>2363330.7999999998</v>
      </c>
      <c r="I772" s="103">
        <f t="shared" si="113"/>
        <v>100</v>
      </c>
    </row>
    <row r="773" spans="1:9" s="88" customFormat="1" ht="27.75" customHeight="1" x14ac:dyDescent="0.2">
      <c r="A773" s="50" t="s">
        <v>505</v>
      </c>
      <c r="B773" s="6" t="s">
        <v>178</v>
      </c>
      <c r="C773" s="51" t="s">
        <v>100</v>
      </c>
      <c r="D773" s="51" t="s">
        <v>66</v>
      </c>
      <c r="E773" s="54" t="s">
        <v>506</v>
      </c>
      <c r="F773" s="54" t="s">
        <v>2</v>
      </c>
      <c r="G773" s="52">
        <f t="shared" ref="G773:H775" si="114">G774</f>
        <v>20400</v>
      </c>
      <c r="H773" s="52">
        <f t="shared" si="114"/>
        <v>20400</v>
      </c>
      <c r="I773" s="104">
        <f t="shared" si="113"/>
        <v>100</v>
      </c>
    </row>
    <row r="774" spans="1:9" s="88" customFormat="1" ht="27.75" customHeight="1" x14ac:dyDescent="0.2">
      <c r="A774" s="50" t="s">
        <v>114</v>
      </c>
      <c r="B774" s="6" t="s">
        <v>178</v>
      </c>
      <c r="C774" s="51" t="s">
        <v>100</v>
      </c>
      <c r="D774" s="51" t="s">
        <v>66</v>
      </c>
      <c r="E774" s="54" t="s">
        <v>506</v>
      </c>
      <c r="F774" s="54" t="s">
        <v>91</v>
      </c>
      <c r="G774" s="52">
        <f t="shared" si="114"/>
        <v>20400</v>
      </c>
      <c r="H774" s="52">
        <f t="shared" si="114"/>
        <v>20400</v>
      </c>
      <c r="I774" s="104">
        <f t="shared" si="113"/>
        <v>100</v>
      </c>
    </row>
    <row r="775" spans="1:9" s="88" customFormat="1" ht="27.75" customHeight="1" x14ac:dyDescent="0.2">
      <c r="A775" s="50" t="s">
        <v>50</v>
      </c>
      <c r="B775" s="6" t="s">
        <v>178</v>
      </c>
      <c r="C775" s="51" t="s">
        <v>100</v>
      </c>
      <c r="D775" s="51" t="s">
        <v>66</v>
      </c>
      <c r="E775" s="54" t="s">
        <v>506</v>
      </c>
      <c r="F775" s="54" t="s">
        <v>51</v>
      </c>
      <c r="G775" s="52">
        <f t="shared" si="114"/>
        <v>20400</v>
      </c>
      <c r="H775" s="52">
        <f t="shared" si="114"/>
        <v>20400</v>
      </c>
      <c r="I775" s="104">
        <f t="shared" si="113"/>
        <v>100</v>
      </c>
    </row>
    <row r="776" spans="1:9" s="88" customFormat="1" ht="27.75" customHeight="1" x14ac:dyDescent="0.2">
      <c r="A776" s="50" t="s">
        <v>426</v>
      </c>
      <c r="B776" s="6" t="s">
        <v>178</v>
      </c>
      <c r="C776" s="51" t="s">
        <v>100</v>
      </c>
      <c r="D776" s="51" t="s">
        <v>66</v>
      </c>
      <c r="E776" s="54" t="s">
        <v>506</v>
      </c>
      <c r="F776" s="54" t="s">
        <v>408</v>
      </c>
      <c r="G776" s="52">
        <v>20400</v>
      </c>
      <c r="H776" s="53">
        <v>20400</v>
      </c>
      <c r="I776" s="104">
        <f t="shared" si="113"/>
        <v>100</v>
      </c>
    </row>
    <row r="777" spans="1:9" s="88" customFormat="1" ht="27.75" customHeight="1" x14ac:dyDescent="0.2">
      <c r="A777" s="50" t="s">
        <v>507</v>
      </c>
      <c r="B777" s="6" t="s">
        <v>178</v>
      </c>
      <c r="C777" s="51" t="s">
        <v>100</v>
      </c>
      <c r="D777" s="51" t="s">
        <v>66</v>
      </c>
      <c r="E777" s="54" t="s">
        <v>508</v>
      </c>
      <c r="F777" s="54" t="s">
        <v>2</v>
      </c>
      <c r="G777" s="52">
        <f>G778+G781</f>
        <v>265100</v>
      </c>
      <c r="H777" s="52">
        <f>H778+H781</f>
        <v>265100</v>
      </c>
      <c r="I777" s="104">
        <f t="shared" si="113"/>
        <v>100</v>
      </c>
    </row>
    <row r="778" spans="1:9" s="88" customFormat="1" ht="27.75" customHeight="1" x14ac:dyDescent="0.2">
      <c r="A778" s="50" t="s">
        <v>163</v>
      </c>
      <c r="B778" s="6" t="s">
        <v>178</v>
      </c>
      <c r="C778" s="51" t="s">
        <v>100</v>
      </c>
      <c r="D778" s="51" t="s">
        <v>66</v>
      </c>
      <c r="E778" s="54" t="s">
        <v>508</v>
      </c>
      <c r="F778" s="54" t="s">
        <v>81</v>
      </c>
      <c r="G778" s="52">
        <f>G779</f>
        <v>157000</v>
      </c>
      <c r="H778" s="52">
        <f>H779</f>
        <v>157000</v>
      </c>
      <c r="I778" s="104">
        <f t="shared" si="113"/>
        <v>100</v>
      </c>
    </row>
    <row r="779" spans="1:9" s="88" customFormat="1" ht="27.75" customHeight="1" x14ac:dyDescent="0.2">
      <c r="A779" s="50" t="s">
        <v>82</v>
      </c>
      <c r="B779" s="6" t="s">
        <v>178</v>
      </c>
      <c r="C779" s="51" t="s">
        <v>100</v>
      </c>
      <c r="D779" s="51" t="s">
        <v>66</v>
      </c>
      <c r="E779" s="54" t="s">
        <v>508</v>
      </c>
      <c r="F779" s="54" t="s">
        <v>9</v>
      </c>
      <c r="G779" s="52">
        <f>G780</f>
        <v>157000</v>
      </c>
      <c r="H779" s="52">
        <f>H780</f>
        <v>157000</v>
      </c>
      <c r="I779" s="104">
        <f t="shared" si="113"/>
        <v>100</v>
      </c>
    </row>
    <row r="780" spans="1:9" s="88" customFormat="1" ht="27.75" customHeight="1" x14ac:dyDescent="0.2">
      <c r="A780" s="50" t="s">
        <v>418</v>
      </c>
      <c r="B780" s="6" t="s">
        <v>178</v>
      </c>
      <c r="C780" s="51" t="s">
        <v>100</v>
      </c>
      <c r="D780" s="51" t="s">
        <v>66</v>
      </c>
      <c r="E780" s="54" t="s">
        <v>508</v>
      </c>
      <c r="F780" s="54" t="s">
        <v>392</v>
      </c>
      <c r="G780" s="52">
        <v>157000</v>
      </c>
      <c r="H780" s="53">
        <v>157000</v>
      </c>
      <c r="I780" s="104">
        <f t="shared" si="113"/>
        <v>100</v>
      </c>
    </row>
    <row r="781" spans="1:9" s="88" customFormat="1" ht="27.75" customHeight="1" x14ac:dyDescent="0.2">
      <c r="A781" s="50" t="s">
        <v>114</v>
      </c>
      <c r="B781" s="6" t="s">
        <v>178</v>
      </c>
      <c r="C781" s="51" t="s">
        <v>100</v>
      </c>
      <c r="D781" s="51" t="s">
        <v>66</v>
      </c>
      <c r="E781" s="54" t="s">
        <v>508</v>
      </c>
      <c r="F781" s="54" t="s">
        <v>91</v>
      </c>
      <c r="G781" s="52">
        <f>G782</f>
        <v>108100</v>
      </c>
      <c r="H781" s="52">
        <f>H782</f>
        <v>108100</v>
      </c>
      <c r="I781" s="104">
        <f t="shared" si="113"/>
        <v>100</v>
      </c>
    </row>
    <row r="782" spans="1:9" s="88" customFormat="1" ht="27.75" customHeight="1" x14ac:dyDescent="0.2">
      <c r="A782" s="50" t="s">
        <v>50</v>
      </c>
      <c r="B782" s="6" t="s">
        <v>178</v>
      </c>
      <c r="C782" s="51" t="s">
        <v>100</v>
      </c>
      <c r="D782" s="51" t="s">
        <v>66</v>
      </c>
      <c r="E782" s="54" t="s">
        <v>508</v>
      </c>
      <c r="F782" s="54" t="s">
        <v>51</v>
      </c>
      <c r="G782" s="52">
        <f>G783</f>
        <v>108100</v>
      </c>
      <c r="H782" s="52">
        <f>H783</f>
        <v>108100</v>
      </c>
      <c r="I782" s="104">
        <f t="shared" si="113"/>
        <v>100</v>
      </c>
    </row>
    <row r="783" spans="1:9" s="88" customFormat="1" ht="27.75" customHeight="1" x14ac:dyDescent="0.2">
      <c r="A783" s="50" t="s">
        <v>426</v>
      </c>
      <c r="B783" s="6" t="s">
        <v>178</v>
      </c>
      <c r="C783" s="51" t="s">
        <v>100</v>
      </c>
      <c r="D783" s="51" t="s">
        <v>66</v>
      </c>
      <c r="E783" s="54" t="s">
        <v>508</v>
      </c>
      <c r="F783" s="54" t="s">
        <v>408</v>
      </c>
      <c r="G783" s="52">
        <v>108100</v>
      </c>
      <c r="H783" s="53">
        <v>108100</v>
      </c>
      <c r="I783" s="104">
        <f t="shared" si="113"/>
        <v>100</v>
      </c>
    </row>
    <row r="784" spans="1:9" s="88" customFormat="1" ht="31.5" customHeight="1" x14ac:dyDescent="0.2">
      <c r="A784" s="82" t="s">
        <v>533</v>
      </c>
      <c r="B784" s="6" t="s">
        <v>178</v>
      </c>
      <c r="C784" s="51" t="s">
        <v>100</v>
      </c>
      <c r="D784" s="51" t="s">
        <v>66</v>
      </c>
      <c r="E784" s="77" t="s">
        <v>534</v>
      </c>
      <c r="F784" s="54" t="s">
        <v>2</v>
      </c>
      <c r="G784" s="52">
        <f t="shared" ref="G784:H786" si="115">G785</f>
        <v>1351582.9300000002</v>
      </c>
      <c r="H784" s="52">
        <f t="shared" si="115"/>
        <v>1351582.9300000002</v>
      </c>
      <c r="I784" s="104">
        <f t="shared" si="113"/>
        <v>100</v>
      </c>
    </row>
    <row r="785" spans="1:9" s="49" customFormat="1" ht="46.5" customHeight="1" x14ac:dyDescent="0.2">
      <c r="A785" s="30" t="s">
        <v>221</v>
      </c>
      <c r="B785" s="31" t="s">
        <v>178</v>
      </c>
      <c r="C785" s="32" t="s">
        <v>100</v>
      </c>
      <c r="D785" s="32" t="s">
        <v>66</v>
      </c>
      <c r="E785" s="36" t="s">
        <v>222</v>
      </c>
      <c r="F785" s="36" t="s">
        <v>2</v>
      </c>
      <c r="G785" s="19">
        <f t="shared" si="115"/>
        <v>1351582.9300000002</v>
      </c>
      <c r="H785" s="19">
        <f t="shared" si="115"/>
        <v>1351582.9300000002</v>
      </c>
      <c r="I785" s="103">
        <f t="shared" si="113"/>
        <v>100</v>
      </c>
    </row>
    <row r="786" spans="1:9" ht="32.25" customHeight="1" x14ac:dyDescent="0.2">
      <c r="A786" s="30" t="s">
        <v>163</v>
      </c>
      <c r="B786" s="31" t="s">
        <v>178</v>
      </c>
      <c r="C786" s="32" t="s">
        <v>100</v>
      </c>
      <c r="D786" s="32" t="s">
        <v>66</v>
      </c>
      <c r="E786" s="36" t="s">
        <v>222</v>
      </c>
      <c r="F786" s="36" t="s">
        <v>81</v>
      </c>
      <c r="G786" s="19">
        <f t="shared" si="115"/>
        <v>1351582.9300000002</v>
      </c>
      <c r="H786" s="19">
        <f t="shared" si="115"/>
        <v>1351582.9300000002</v>
      </c>
      <c r="I786" s="103">
        <f t="shared" si="113"/>
        <v>100</v>
      </c>
    </row>
    <row r="787" spans="1:9" ht="33.75" customHeight="1" x14ac:dyDescent="0.2">
      <c r="A787" s="30" t="s">
        <v>82</v>
      </c>
      <c r="B787" s="31" t="s">
        <v>178</v>
      </c>
      <c r="C787" s="32" t="s">
        <v>100</v>
      </c>
      <c r="D787" s="32" t="s">
        <v>66</v>
      </c>
      <c r="E787" s="36" t="s">
        <v>222</v>
      </c>
      <c r="F787" s="36" t="s">
        <v>9</v>
      </c>
      <c r="G787" s="19">
        <f>G788+G789</f>
        <v>1351582.9300000002</v>
      </c>
      <c r="H787" s="19">
        <f>H788+H789</f>
        <v>1351582.9300000002</v>
      </c>
      <c r="I787" s="103">
        <f t="shared" si="113"/>
        <v>100</v>
      </c>
    </row>
    <row r="788" spans="1:9" ht="33.75" customHeight="1" x14ac:dyDescent="0.2">
      <c r="A788" s="30" t="s">
        <v>417</v>
      </c>
      <c r="B788" s="31" t="s">
        <v>178</v>
      </c>
      <c r="C788" s="32" t="s">
        <v>100</v>
      </c>
      <c r="D788" s="32" t="s">
        <v>66</v>
      </c>
      <c r="E788" s="36" t="s">
        <v>222</v>
      </c>
      <c r="F788" s="36" t="s">
        <v>401</v>
      </c>
      <c r="G788" s="19">
        <v>1149048.04</v>
      </c>
      <c r="H788" s="28">
        <v>1149048.04</v>
      </c>
      <c r="I788" s="103">
        <f t="shared" si="113"/>
        <v>100</v>
      </c>
    </row>
    <row r="789" spans="1:9" ht="33.75" customHeight="1" x14ac:dyDescent="0.2">
      <c r="A789" s="30" t="s">
        <v>418</v>
      </c>
      <c r="B789" s="31" t="s">
        <v>178</v>
      </c>
      <c r="C789" s="32" t="s">
        <v>100</v>
      </c>
      <c r="D789" s="32" t="s">
        <v>66</v>
      </c>
      <c r="E789" s="36" t="s">
        <v>222</v>
      </c>
      <c r="F789" s="36" t="s">
        <v>392</v>
      </c>
      <c r="G789" s="19">
        <v>202534.89</v>
      </c>
      <c r="H789" s="28">
        <v>202534.89</v>
      </c>
      <c r="I789" s="103">
        <f t="shared" si="113"/>
        <v>100</v>
      </c>
    </row>
    <row r="790" spans="1:9" s="88" customFormat="1" ht="33.75" customHeight="1" x14ac:dyDescent="0.2">
      <c r="A790" s="81" t="s">
        <v>577</v>
      </c>
      <c r="B790" s="31" t="s">
        <v>178</v>
      </c>
      <c r="C790" s="32" t="s">
        <v>100</v>
      </c>
      <c r="D790" s="32" t="s">
        <v>66</v>
      </c>
      <c r="E790" s="80" t="s">
        <v>578</v>
      </c>
      <c r="F790" s="36" t="s">
        <v>2</v>
      </c>
      <c r="G790" s="19">
        <f>G791</f>
        <v>9000</v>
      </c>
      <c r="H790" s="19">
        <f>H791</f>
        <v>9000</v>
      </c>
      <c r="I790" s="103">
        <f t="shared" si="113"/>
        <v>100</v>
      </c>
    </row>
    <row r="791" spans="1:9" s="49" customFormat="1" ht="30.75" customHeight="1" x14ac:dyDescent="0.2">
      <c r="A791" s="35" t="s">
        <v>344</v>
      </c>
      <c r="B791" s="31" t="s">
        <v>178</v>
      </c>
      <c r="C791" s="32" t="s">
        <v>100</v>
      </c>
      <c r="D791" s="32" t="s">
        <v>66</v>
      </c>
      <c r="E791" s="36" t="s">
        <v>379</v>
      </c>
      <c r="F791" s="36" t="s">
        <v>2</v>
      </c>
      <c r="G791" s="19">
        <f t="shared" ref="G791:H793" si="116">G792</f>
        <v>9000</v>
      </c>
      <c r="H791" s="19">
        <f t="shared" si="116"/>
        <v>9000</v>
      </c>
      <c r="I791" s="103">
        <f t="shared" si="113"/>
        <v>100</v>
      </c>
    </row>
    <row r="792" spans="1:9" ht="28.5" customHeight="1" x14ac:dyDescent="0.2">
      <c r="A792" s="35" t="s">
        <v>114</v>
      </c>
      <c r="B792" s="31" t="s">
        <v>178</v>
      </c>
      <c r="C792" s="36" t="s">
        <v>100</v>
      </c>
      <c r="D792" s="36" t="s">
        <v>66</v>
      </c>
      <c r="E792" s="36" t="s">
        <v>379</v>
      </c>
      <c r="F792" s="36" t="s">
        <v>91</v>
      </c>
      <c r="G792" s="19">
        <f t="shared" si="116"/>
        <v>9000</v>
      </c>
      <c r="H792" s="19">
        <f t="shared" si="116"/>
        <v>9000</v>
      </c>
      <c r="I792" s="103">
        <f t="shared" si="113"/>
        <v>100</v>
      </c>
    </row>
    <row r="793" spans="1:9" ht="22.5" customHeight="1" x14ac:dyDescent="0.2">
      <c r="A793" s="35" t="s">
        <v>50</v>
      </c>
      <c r="B793" s="31" t="s">
        <v>178</v>
      </c>
      <c r="C793" s="36" t="s">
        <v>100</v>
      </c>
      <c r="D793" s="36" t="s">
        <v>66</v>
      </c>
      <c r="E793" s="36" t="s">
        <v>379</v>
      </c>
      <c r="F793" s="36" t="s">
        <v>51</v>
      </c>
      <c r="G793" s="19">
        <f t="shared" si="116"/>
        <v>9000</v>
      </c>
      <c r="H793" s="19">
        <f t="shared" si="116"/>
        <v>9000</v>
      </c>
      <c r="I793" s="103">
        <f t="shared" si="113"/>
        <v>100</v>
      </c>
    </row>
    <row r="794" spans="1:9" ht="22.5" customHeight="1" x14ac:dyDescent="0.2">
      <c r="A794" s="35" t="s">
        <v>426</v>
      </c>
      <c r="B794" s="31" t="s">
        <v>178</v>
      </c>
      <c r="C794" s="32" t="s">
        <v>100</v>
      </c>
      <c r="D794" s="32" t="s">
        <v>66</v>
      </c>
      <c r="E794" s="36" t="s">
        <v>379</v>
      </c>
      <c r="F794" s="36" t="s">
        <v>408</v>
      </c>
      <c r="G794" s="19">
        <v>9000</v>
      </c>
      <c r="H794" s="28">
        <v>9000</v>
      </c>
      <c r="I794" s="103">
        <f t="shared" si="113"/>
        <v>100</v>
      </c>
    </row>
    <row r="795" spans="1:9" s="89" customFormat="1" ht="27.75" customHeight="1" x14ac:dyDescent="0.2">
      <c r="A795" s="50" t="s">
        <v>138</v>
      </c>
      <c r="B795" s="6" t="s">
        <v>178</v>
      </c>
      <c r="C795" s="51" t="s">
        <v>100</v>
      </c>
      <c r="D795" s="51" t="s">
        <v>66</v>
      </c>
      <c r="E795" s="54" t="s">
        <v>139</v>
      </c>
      <c r="F795" s="54" t="s">
        <v>2</v>
      </c>
      <c r="G795" s="52">
        <f>G797+G803+G810+G817+G824+G828+G833+G838</f>
        <v>10652747.380000001</v>
      </c>
      <c r="H795" s="52">
        <f>H797+H803+H810+H817+H824+H828+H833+H838</f>
        <v>10652747.380000001</v>
      </c>
      <c r="I795" s="104">
        <f t="shared" si="113"/>
        <v>100</v>
      </c>
    </row>
    <row r="796" spans="1:9" s="89" customFormat="1" ht="27.75" customHeight="1" x14ac:dyDescent="0.2">
      <c r="A796" s="84" t="s">
        <v>579</v>
      </c>
      <c r="B796" s="6" t="s">
        <v>178</v>
      </c>
      <c r="C796" s="51" t="s">
        <v>100</v>
      </c>
      <c r="D796" s="51" t="s">
        <v>66</v>
      </c>
      <c r="E796" s="77" t="s">
        <v>580</v>
      </c>
      <c r="F796" s="54" t="s">
        <v>2</v>
      </c>
      <c r="G796" s="52">
        <f>G797</f>
        <v>9486680</v>
      </c>
      <c r="H796" s="52">
        <f>H797</f>
        <v>9486680</v>
      </c>
      <c r="I796" s="104">
        <f t="shared" si="113"/>
        <v>100</v>
      </c>
    </row>
    <row r="797" spans="1:9" s="89" customFormat="1" ht="35.25" customHeight="1" x14ac:dyDescent="0.2">
      <c r="A797" s="50" t="s">
        <v>140</v>
      </c>
      <c r="B797" s="6" t="s">
        <v>178</v>
      </c>
      <c r="C797" s="51" t="s">
        <v>100</v>
      </c>
      <c r="D797" s="51" t="s">
        <v>66</v>
      </c>
      <c r="E797" s="54" t="s">
        <v>141</v>
      </c>
      <c r="F797" s="54" t="s">
        <v>2</v>
      </c>
      <c r="G797" s="52">
        <f t="shared" ref="G797:H798" si="117">G798</f>
        <v>9486680</v>
      </c>
      <c r="H797" s="52">
        <f t="shared" si="117"/>
        <v>9486680</v>
      </c>
      <c r="I797" s="104">
        <f t="shared" si="113"/>
        <v>100</v>
      </c>
    </row>
    <row r="798" spans="1:9" s="89" customFormat="1" ht="33.75" customHeight="1" x14ac:dyDescent="0.2">
      <c r="A798" s="50" t="s">
        <v>114</v>
      </c>
      <c r="B798" s="6" t="s">
        <v>178</v>
      </c>
      <c r="C798" s="51" t="s">
        <v>100</v>
      </c>
      <c r="D798" s="51" t="s">
        <v>66</v>
      </c>
      <c r="E798" s="54" t="s">
        <v>141</v>
      </c>
      <c r="F798" s="54" t="s">
        <v>91</v>
      </c>
      <c r="G798" s="52">
        <f t="shared" si="117"/>
        <v>9486680</v>
      </c>
      <c r="H798" s="52">
        <f t="shared" si="117"/>
        <v>9486680</v>
      </c>
      <c r="I798" s="104">
        <f t="shared" si="113"/>
        <v>100</v>
      </c>
    </row>
    <row r="799" spans="1:9" s="89" customFormat="1" ht="22.5" customHeight="1" x14ac:dyDescent="0.2">
      <c r="A799" s="50" t="s">
        <v>50</v>
      </c>
      <c r="B799" s="6" t="s">
        <v>178</v>
      </c>
      <c r="C799" s="51" t="s">
        <v>100</v>
      </c>
      <c r="D799" s="51" t="s">
        <v>66</v>
      </c>
      <c r="E799" s="54" t="s">
        <v>141</v>
      </c>
      <c r="F799" s="54" t="s">
        <v>51</v>
      </c>
      <c r="G799" s="52">
        <f>G800+G801</f>
        <v>9486680</v>
      </c>
      <c r="H799" s="52">
        <f>H800+H801</f>
        <v>9486680</v>
      </c>
      <c r="I799" s="104">
        <f t="shared" si="113"/>
        <v>100</v>
      </c>
    </row>
    <row r="800" spans="1:9" s="89" customFormat="1" ht="60" customHeight="1" x14ac:dyDescent="0.2">
      <c r="A800" s="50" t="s">
        <v>425</v>
      </c>
      <c r="B800" s="6" t="s">
        <v>178</v>
      </c>
      <c r="C800" s="51" t="s">
        <v>100</v>
      </c>
      <c r="D800" s="51" t="s">
        <v>66</v>
      </c>
      <c r="E800" s="54" t="s">
        <v>141</v>
      </c>
      <c r="F800" s="54" t="s">
        <v>407</v>
      </c>
      <c r="G800" s="52">
        <v>9476280</v>
      </c>
      <c r="H800" s="53">
        <v>9476280</v>
      </c>
      <c r="I800" s="104">
        <f t="shared" si="113"/>
        <v>100</v>
      </c>
    </row>
    <row r="801" spans="1:9" s="89" customFormat="1" ht="21" customHeight="1" x14ac:dyDescent="0.2">
      <c r="A801" s="55" t="s">
        <v>426</v>
      </c>
      <c r="B801" s="6" t="s">
        <v>178</v>
      </c>
      <c r="C801" s="51" t="s">
        <v>100</v>
      </c>
      <c r="D801" s="51" t="s">
        <v>66</v>
      </c>
      <c r="E801" s="54" t="s">
        <v>141</v>
      </c>
      <c r="F801" s="54" t="s">
        <v>408</v>
      </c>
      <c r="G801" s="52">
        <v>10400</v>
      </c>
      <c r="H801" s="53">
        <v>10400</v>
      </c>
      <c r="I801" s="104">
        <f t="shared" si="113"/>
        <v>100</v>
      </c>
    </row>
    <row r="802" spans="1:9" s="89" customFormat="1" ht="28.5" customHeight="1" x14ac:dyDescent="0.2">
      <c r="A802" s="82" t="s">
        <v>581</v>
      </c>
      <c r="B802" s="6" t="s">
        <v>178</v>
      </c>
      <c r="C802" s="51" t="s">
        <v>100</v>
      </c>
      <c r="D802" s="51" t="s">
        <v>66</v>
      </c>
      <c r="E802" s="77" t="s">
        <v>582</v>
      </c>
      <c r="F802" s="54" t="s">
        <v>2</v>
      </c>
      <c r="G802" s="52">
        <f>G803+G810+G817+G824+G828</f>
        <v>1095494.3400000001</v>
      </c>
      <c r="H802" s="52">
        <f>H803+H810+H817+H824+H828</f>
        <v>1095494.3400000001</v>
      </c>
      <c r="I802" s="104">
        <f t="shared" si="113"/>
        <v>100</v>
      </c>
    </row>
    <row r="803" spans="1:9" s="89" customFormat="1" ht="19.5" customHeight="1" x14ac:dyDescent="0.2">
      <c r="A803" s="50" t="s">
        <v>236</v>
      </c>
      <c r="B803" s="6" t="s">
        <v>178</v>
      </c>
      <c r="C803" s="51" t="s">
        <v>100</v>
      </c>
      <c r="D803" s="51" t="s">
        <v>66</v>
      </c>
      <c r="E803" s="54" t="s">
        <v>330</v>
      </c>
      <c r="F803" s="54" t="s">
        <v>2</v>
      </c>
      <c r="G803" s="52">
        <f>G807+G804</f>
        <v>142230.25</v>
      </c>
      <c r="H803" s="52">
        <f>H807+H804</f>
        <v>142230.25</v>
      </c>
      <c r="I803" s="104">
        <f t="shared" si="113"/>
        <v>100</v>
      </c>
    </row>
    <row r="804" spans="1:9" s="89" customFormat="1" ht="33.75" customHeight="1" x14ac:dyDescent="0.2">
      <c r="A804" s="50" t="s">
        <v>163</v>
      </c>
      <c r="B804" s="6" t="s">
        <v>178</v>
      </c>
      <c r="C804" s="51" t="s">
        <v>100</v>
      </c>
      <c r="D804" s="51" t="s">
        <v>66</v>
      </c>
      <c r="E804" s="54" t="s">
        <v>330</v>
      </c>
      <c r="F804" s="54" t="s">
        <v>81</v>
      </c>
      <c r="G804" s="52">
        <f>G805</f>
        <v>13500</v>
      </c>
      <c r="H804" s="52">
        <f>H805</f>
        <v>13500</v>
      </c>
      <c r="I804" s="104">
        <f t="shared" si="113"/>
        <v>100</v>
      </c>
    </row>
    <row r="805" spans="1:9" s="89" customFormat="1" ht="31.5" customHeight="1" x14ac:dyDescent="0.2">
      <c r="A805" s="50" t="s">
        <v>82</v>
      </c>
      <c r="B805" s="6" t="s">
        <v>178</v>
      </c>
      <c r="C805" s="51" t="s">
        <v>100</v>
      </c>
      <c r="D805" s="51" t="s">
        <v>66</v>
      </c>
      <c r="E805" s="54" t="s">
        <v>330</v>
      </c>
      <c r="F805" s="54" t="s">
        <v>9</v>
      </c>
      <c r="G805" s="52">
        <f>G806</f>
        <v>13500</v>
      </c>
      <c r="H805" s="52">
        <f>H806</f>
        <v>13500</v>
      </c>
      <c r="I805" s="104">
        <f t="shared" si="113"/>
        <v>100</v>
      </c>
    </row>
    <row r="806" spans="1:9" s="89" customFormat="1" ht="31.5" customHeight="1" x14ac:dyDescent="0.2">
      <c r="A806" s="50" t="s">
        <v>418</v>
      </c>
      <c r="B806" s="6" t="s">
        <v>178</v>
      </c>
      <c r="C806" s="51" t="s">
        <v>100</v>
      </c>
      <c r="D806" s="51" t="s">
        <v>66</v>
      </c>
      <c r="E806" s="54" t="s">
        <v>330</v>
      </c>
      <c r="F806" s="54" t="s">
        <v>392</v>
      </c>
      <c r="G806" s="52">
        <v>13500</v>
      </c>
      <c r="H806" s="53">
        <v>13500</v>
      </c>
      <c r="I806" s="104">
        <f t="shared" si="113"/>
        <v>100</v>
      </c>
    </row>
    <row r="807" spans="1:9" s="89" customFormat="1" ht="30.75" customHeight="1" x14ac:dyDescent="0.2">
      <c r="A807" s="50" t="s">
        <v>114</v>
      </c>
      <c r="B807" s="6" t="s">
        <v>178</v>
      </c>
      <c r="C807" s="51" t="s">
        <v>100</v>
      </c>
      <c r="D807" s="51" t="s">
        <v>66</v>
      </c>
      <c r="E807" s="54" t="s">
        <v>330</v>
      </c>
      <c r="F807" s="54" t="s">
        <v>91</v>
      </c>
      <c r="G807" s="52">
        <f>G808</f>
        <v>128730.25</v>
      </c>
      <c r="H807" s="52">
        <f>H808</f>
        <v>128730.25</v>
      </c>
      <c r="I807" s="104">
        <f t="shared" si="113"/>
        <v>100</v>
      </c>
    </row>
    <row r="808" spans="1:9" s="89" customFormat="1" ht="19.5" customHeight="1" x14ac:dyDescent="0.2">
      <c r="A808" s="50" t="s">
        <v>50</v>
      </c>
      <c r="B808" s="6" t="s">
        <v>178</v>
      </c>
      <c r="C808" s="51" t="s">
        <v>100</v>
      </c>
      <c r="D808" s="51" t="s">
        <v>66</v>
      </c>
      <c r="E808" s="54" t="s">
        <v>330</v>
      </c>
      <c r="F808" s="54" t="s">
        <v>51</v>
      </c>
      <c r="G808" s="52">
        <f>G809</f>
        <v>128730.25</v>
      </c>
      <c r="H808" s="52">
        <f>H809</f>
        <v>128730.25</v>
      </c>
      <c r="I808" s="104">
        <f t="shared" si="113"/>
        <v>100</v>
      </c>
    </row>
    <row r="809" spans="1:9" s="89" customFormat="1" ht="19.5" customHeight="1" x14ac:dyDescent="0.2">
      <c r="A809" s="50" t="s">
        <v>426</v>
      </c>
      <c r="B809" s="6" t="s">
        <v>178</v>
      </c>
      <c r="C809" s="51" t="s">
        <v>100</v>
      </c>
      <c r="D809" s="51" t="s">
        <v>66</v>
      </c>
      <c r="E809" s="54" t="s">
        <v>330</v>
      </c>
      <c r="F809" s="54" t="s">
        <v>408</v>
      </c>
      <c r="G809" s="52">
        <v>128730.25</v>
      </c>
      <c r="H809" s="53">
        <v>128730.25</v>
      </c>
      <c r="I809" s="104">
        <f t="shared" si="113"/>
        <v>100</v>
      </c>
    </row>
    <row r="810" spans="1:9" s="89" customFormat="1" ht="21" customHeight="1" x14ac:dyDescent="0.2">
      <c r="A810" s="50" t="s">
        <v>331</v>
      </c>
      <c r="B810" s="6" t="s">
        <v>178</v>
      </c>
      <c r="C810" s="51" t="s">
        <v>100</v>
      </c>
      <c r="D810" s="51" t="s">
        <v>66</v>
      </c>
      <c r="E810" s="54" t="s">
        <v>332</v>
      </c>
      <c r="F810" s="54" t="s">
        <v>2</v>
      </c>
      <c r="G810" s="52">
        <f>G814+G811</f>
        <v>224962</v>
      </c>
      <c r="H810" s="52">
        <f>H814+H811</f>
        <v>224962</v>
      </c>
      <c r="I810" s="104">
        <f t="shared" si="113"/>
        <v>100</v>
      </c>
    </row>
    <row r="811" spans="1:9" s="89" customFormat="1" ht="28.5" customHeight="1" x14ac:dyDescent="0.2">
      <c r="A811" s="50" t="s">
        <v>163</v>
      </c>
      <c r="B811" s="6" t="s">
        <v>178</v>
      </c>
      <c r="C811" s="51" t="s">
        <v>100</v>
      </c>
      <c r="D811" s="51" t="s">
        <v>66</v>
      </c>
      <c r="E811" s="54" t="s">
        <v>332</v>
      </c>
      <c r="F811" s="54" t="s">
        <v>81</v>
      </c>
      <c r="G811" s="52">
        <f>G812</f>
        <v>75000</v>
      </c>
      <c r="H811" s="52">
        <f>H812</f>
        <v>75000</v>
      </c>
      <c r="I811" s="104">
        <f t="shared" si="113"/>
        <v>100</v>
      </c>
    </row>
    <row r="812" spans="1:9" s="89" customFormat="1" ht="29.25" customHeight="1" x14ac:dyDescent="0.2">
      <c r="A812" s="50" t="s">
        <v>82</v>
      </c>
      <c r="B812" s="6" t="s">
        <v>178</v>
      </c>
      <c r="C812" s="51" t="s">
        <v>100</v>
      </c>
      <c r="D812" s="51" t="s">
        <v>66</v>
      </c>
      <c r="E812" s="54" t="s">
        <v>332</v>
      </c>
      <c r="F812" s="54" t="s">
        <v>9</v>
      </c>
      <c r="G812" s="52">
        <f>G813</f>
        <v>75000</v>
      </c>
      <c r="H812" s="52">
        <f>H813</f>
        <v>75000</v>
      </c>
      <c r="I812" s="104">
        <f t="shared" si="113"/>
        <v>100</v>
      </c>
    </row>
    <row r="813" spans="1:9" s="89" customFormat="1" ht="29.25" customHeight="1" x14ac:dyDescent="0.2">
      <c r="A813" s="50" t="s">
        <v>418</v>
      </c>
      <c r="B813" s="6" t="s">
        <v>178</v>
      </c>
      <c r="C813" s="51" t="s">
        <v>100</v>
      </c>
      <c r="D813" s="51" t="s">
        <v>66</v>
      </c>
      <c r="E813" s="54" t="s">
        <v>332</v>
      </c>
      <c r="F813" s="54" t="s">
        <v>392</v>
      </c>
      <c r="G813" s="52">
        <v>75000</v>
      </c>
      <c r="H813" s="53">
        <v>75000</v>
      </c>
      <c r="I813" s="104">
        <f t="shared" si="113"/>
        <v>100</v>
      </c>
    </row>
    <row r="814" spans="1:9" s="89" customFormat="1" ht="36" customHeight="1" x14ac:dyDescent="0.2">
      <c r="A814" s="50" t="s">
        <v>114</v>
      </c>
      <c r="B814" s="6" t="s">
        <v>178</v>
      </c>
      <c r="C814" s="51" t="s">
        <v>100</v>
      </c>
      <c r="D814" s="51" t="s">
        <v>66</v>
      </c>
      <c r="E814" s="54" t="s">
        <v>332</v>
      </c>
      <c r="F814" s="54" t="s">
        <v>91</v>
      </c>
      <c r="G814" s="52">
        <f>G815</f>
        <v>149962</v>
      </c>
      <c r="H814" s="52">
        <f>H815</f>
        <v>149962</v>
      </c>
      <c r="I814" s="104">
        <f t="shared" si="113"/>
        <v>100</v>
      </c>
    </row>
    <row r="815" spans="1:9" s="89" customFormat="1" ht="22.5" customHeight="1" x14ac:dyDescent="0.2">
      <c r="A815" s="50" t="s">
        <v>50</v>
      </c>
      <c r="B815" s="6" t="s">
        <v>178</v>
      </c>
      <c r="C815" s="51" t="s">
        <v>100</v>
      </c>
      <c r="D815" s="51" t="s">
        <v>66</v>
      </c>
      <c r="E815" s="54" t="s">
        <v>332</v>
      </c>
      <c r="F815" s="54" t="s">
        <v>51</v>
      </c>
      <c r="G815" s="52">
        <f>G816</f>
        <v>149962</v>
      </c>
      <c r="H815" s="52">
        <f>H816</f>
        <v>149962</v>
      </c>
      <c r="I815" s="104">
        <f t="shared" si="113"/>
        <v>100</v>
      </c>
    </row>
    <row r="816" spans="1:9" s="89" customFormat="1" ht="22.5" customHeight="1" x14ac:dyDescent="0.2">
      <c r="A816" s="50" t="s">
        <v>426</v>
      </c>
      <c r="B816" s="6" t="s">
        <v>178</v>
      </c>
      <c r="C816" s="51" t="s">
        <v>100</v>
      </c>
      <c r="D816" s="51" t="s">
        <v>66</v>
      </c>
      <c r="E816" s="54" t="s">
        <v>332</v>
      </c>
      <c r="F816" s="54" t="s">
        <v>408</v>
      </c>
      <c r="G816" s="52">
        <v>149962</v>
      </c>
      <c r="H816" s="53">
        <v>149962</v>
      </c>
      <c r="I816" s="104">
        <f t="shared" si="113"/>
        <v>100</v>
      </c>
    </row>
    <row r="817" spans="1:9" s="89" customFormat="1" ht="30.75" customHeight="1" x14ac:dyDescent="0.2">
      <c r="A817" s="50" t="s">
        <v>253</v>
      </c>
      <c r="B817" s="6" t="s">
        <v>178</v>
      </c>
      <c r="C817" s="51" t="s">
        <v>100</v>
      </c>
      <c r="D817" s="51" t="s">
        <v>66</v>
      </c>
      <c r="E817" s="54" t="s">
        <v>254</v>
      </c>
      <c r="F817" s="54" t="s">
        <v>2</v>
      </c>
      <c r="G817" s="52">
        <f>G818+G821</f>
        <v>494855.81</v>
      </c>
      <c r="H817" s="52">
        <f>H818+H821</f>
        <v>494855.81</v>
      </c>
      <c r="I817" s="104">
        <f t="shared" si="113"/>
        <v>100</v>
      </c>
    </row>
    <row r="818" spans="1:9" s="89" customFormat="1" ht="33" customHeight="1" x14ac:dyDescent="0.2">
      <c r="A818" s="50" t="s">
        <v>163</v>
      </c>
      <c r="B818" s="6" t="s">
        <v>178</v>
      </c>
      <c r="C818" s="51" t="s">
        <v>100</v>
      </c>
      <c r="D818" s="51" t="s">
        <v>66</v>
      </c>
      <c r="E818" s="54" t="s">
        <v>254</v>
      </c>
      <c r="F818" s="54" t="s">
        <v>81</v>
      </c>
      <c r="G818" s="52">
        <f>G819</f>
        <v>144963.5</v>
      </c>
      <c r="H818" s="52">
        <f>H819</f>
        <v>144963.5</v>
      </c>
      <c r="I818" s="104">
        <f t="shared" si="113"/>
        <v>100</v>
      </c>
    </row>
    <row r="819" spans="1:9" s="89" customFormat="1" ht="32.25" customHeight="1" x14ac:dyDescent="0.2">
      <c r="A819" s="50" t="s">
        <v>82</v>
      </c>
      <c r="B819" s="6" t="s">
        <v>178</v>
      </c>
      <c r="C819" s="51" t="s">
        <v>100</v>
      </c>
      <c r="D819" s="51" t="s">
        <v>66</v>
      </c>
      <c r="E819" s="54" t="s">
        <v>254</v>
      </c>
      <c r="F819" s="54" t="s">
        <v>9</v>
      </c>
      <c r="G819" s="52">
        <f>G820</f>
        <v>144963.5</v>
      </c>
      <c r="H819" s="52">
        <f>H820</f>
        <v>144963.5</v>
      </c>
      <c r="I819" s="104">
        <f t="shared" si="113"/>
        <v>100</v>
      </c>
    </row>
    <row r="820" spans="1:9" s="89" customFormat="1" ht="32.25" customHeight="1" x14ac:dyDescent="0.2">
      <c r="A820" s="50" t="s">
        <v>418</v>
      </c>
      <c r="B820" s="6" t="s">
        <v>178</v>
      </c>
      <c r="C820" s="51" t="s">
        <v>100</v>
      </c>
      <c r="D820" s="51" t="s">
        <v>66</v>
      </c>
      <c r="E820" s="54" t="s">
        <v>254</v>
      </c>
      <c r="F820" s="54" t="s">
        <v>392</v>
      </c>
      <c r="G820" s="52">
        <v>144963.5</v>
      </c>
      <c r="H820" s="53">
        <v>144963.5</v>
      </c>
      <c r="I820" s="104">
        <f t="shared" si="113"/>
        <v>100</v>
      </c>
    </row>
    <row r="821" spans="1:9" s="89" customFormat="1" ht="36.75" customHeight="1" x14ac:dyDescent="0.2">
      <c r="A821" s="50" t="s">
        <v>114</v>
      </c>
      <c r="B821" s="6" t="s">
        <v>178</v>
      </c>
      <c r="C821" s="51" t="s">
        <v>100</v>
      </c>
      <c r="D821" s="51" t="s">
        <v>66</v>
      </c>
      <c r="E821" s="54" t="s">
        <v>254</v>
      </c>
      <c r="F821" s="54" t="s">
        <v>91</v>
      </c>
      <c r="G821" s="52">
        <f>G822</f>
        <v>349892.31</v>
      </c>
      <c r="H821" s="52">
        <f>H822</f>
        <v>349892.31</v>
      </c>
      <c r="I821" s="104">
        <f t="shared" si="113"/>
        <v>100</v>
      </c>
    </row>
    <row r="822" spans="1:9" s="89" customFormat="1" ht="22.5" customHeight="1" x14ac:dyDescent="0.2">
      <c r="A822" s="50" t="s">
        <v>50</v>
      </c>
      <c r="B822" s="6" t="s">
        <v>178</v>
      </c>
      <c r="C822" s="51" t="s">
        <v>100</v>
      </c>
      <c r="D822" s="51" t="s">
        <v>66</v>
      </c>
      <c r="E822" s="54" t="s">
        <v>254</v>
      </c>
      <c r="F822" s="54" t="s">
        <v>51</v>
      </c>
      <c r="G822" s="52">
        <f>G823</f>
        <v>349892.31</v>
      </c>
      <c r="H822" s="52">
        <f>H823</f>
        <v>349892.31</v>
      </c>
      <c r="I822" s="104">
        <f t="shared" si="113"/>
        <v>100</v>
      </c>
    </row>
    <row r="823" spans="1:9" s="89" customFormat="1" ht="22.5" customHeight="1" x14ac:dyDescent="0.2">
      <c r="A823" s="50" t="s">
        <v>426</v>
      </c>
      <c r="B823" s="6" t="s">
        <v>178</v>
      </c>
      <c r="C823" s="51" t="s">
        <v>100</v>
      </c>
      <c r="D823" s="51" t="s">
        <v>66</v>
      </c>
      <c r="E823" s="54" t="s">
        <v>254</v>
      </c>
      <c r="F823" s="54" t="s">
        <v>408</v>
      </c>
      <c r="G823" s="52">
        <v>349892.31</v>
      </c>
      <c r="H823" s="53">
        <v>349892.31</v>
      </c>
      <c r="I823" s="104">
        <f t="shared" si="113"/>
        <v>100</v>
      </c>
    </row>
    <row r="824" spans="1:9" ht="38.25" x14ac:dyDescent="0.2">
      <c r="A824" s="30" t="s">
        <v>211</v>
      </c>
      <c r="B824" s="31" t="s">
        <v>178</v>
      </c>
      <c r="C824" s="32" t="s">
        <v>100</v>
      </c>
      <c r="D824" s="32" t="s">
        <v>66</v>
      </c>
      <c r="E824" s="36" t="s">
        <v>198</v>
      </c>
      <c r="F824" s="36" t="s">
        <v>2</v>
      </c>
      <c r="G824" s="19">
        <f t="shared" ref="G824:H826" si="118">G825</f>
        <v>226442.89</v>
      </c>
      <c r="H824" s="19">
        <f t="shared" si="118"/>
        <v>226442.89</v>
      </c>
      <c r="I824" s="103">
        <f t="shared" si="113"/>
        <v>100</v>
      </c>
    </row>
    <row r="825" spans="1:9" ht="33" customHeight="1" x14ac:dyDescent="0.2">
      <c r="A825" s="30" t="s">
        <v>114</v>
      </c>
      <c r="B825" s="31" t="s">
        <v>178</v>
      </c>
      <c r="C825" s="32" t="s">
        <v>100</v>
      </c>
      <c r="D825" s="32" t="s">
        <v>66</v>
      </c>
      <c r="E825" s="36" t="s">
        <v>198</v>
      </c>
      <c r="F825" s="36" t="s">
        <v>91</v>
      </c>
      <c r="G825" s="19">
        <f t="shared" si="118"/>
        <v>226442.89</v>
      </c>
      <c r="H825" s="19">
        <f t="shared" si="118"/>
        <v>226442.89</v>
      </c>
      <c r="I825" s="103">
        <f t="shared" ref="I825:I870" si="119">H825/G825*100</f>
        <v>100</v>
      </c>
    </row>
    <row r="826" spans="1:9" ht="26.25" customHeight="1" x14ac:dyDescent="0.2">
      <c r="A826" s="30" t="s">
        <v>50</v>
      </c>
      <c r="B826" s="31" t="s">
        <v>178</v>
      </c>
      <c r="C826" s="32" t="s">
        <v>100</v>
      </c>
      <c r="D826" s="32" t="s">
        <v>66</v>
      </c>
      <c r="E826" s="36" t="s">
        <v>198</v>
      </c>
      <c r="F826" s="36" t="s">
        <v>51</v>
      </c>
      <c r="G826" s="19">
        <f t="shared" si="118"/>
        <v>226442.89</v>
      </c>
      <c r="H826" s="19">
        <f t="shared" si="118"/>
        <v>226442.89</v>
      </c>
      <c r="I826" s="103">
        <f t="shared" si="119"/>
        <v>100</v>
      </c>
    </row>
    <row r="827" spans="1:9" ht="26.25" customHeight="1" x14ac:dyDescent="0.2">
      <c r="A827" s="30" t="s">
        <v>426</v>
      </c>
      <c r="B827" s="31" t="s">
        <v>178</v>
      </c>
      <c r="C827" s="32" t="s">
        <v>100</v>
      </c>
      <c r="D827" s="32" t="s">
        <v>66</v>
      </c>
      <c r="E827" s="36" t="s">
        <v>198</v>
      </c>
      <c r="F827" s="36" t="s">
        <v>408</v>
      </c>
      <c r="G827" s="19">
        <v>226442.89</v>
      </c>
      <c r="H827" s="28">
        <v>226442.89</v>
      </c>
      <c r="I827" s="103">
        <f t="shared" si="119"/>
        <v>100</v>
      </c>
    </row>
    <row r="828" spans="1:9" ht="43.5" customHeight="1" x14ac:dyDescent="0.2">
      <c r="A828" s="35" t="s">
        <v>295</v>
      </c>
      <c r="B828" s="31" t="s">
        <v>178</v>
      </c>
      <c r="C828" s="32" t="s">
        <v>100</v>
      </c>
      <c r="D828" s="32" t="s">
        <v>66</v>
      </c>
      <c r="E828" s="36" t="s">
        <v>223</v>
      </c>
      <c r="F828" s="36" t="s">
        <v>2</v>
      </c>
      <c r="G828" s="19">
        <f t="shared" ref="G828:H830" si="120">G829</f>
        <v>7003.39</v>
      </c>
      <c r="H828" s="19">
        <f t="shared" si="120"/>
        <v>7003.39</v>
      </c>
      <c r="I828" s="103">
        <f t="shared" si="119"/>
        <v>100</v>
      </c>
    </row>
    <row r="829" spans="1:9" ht="36" customHeight="1" x14ac:dyDescent="0.2">
      <c r="A829" s="30" t="s">
        <v>114</v>
      </c>
      <c r="B829" s="31" t="s">
        <v>178</v>
      </c>
      <c r="C829" s="32" t="s">
        <v>100</v>
      </c>
      <c r="D829" s="32" t="s">
        <v>66</v>
      </c>
      <c r="E829" s="36" t="s">
        <v>223</v>
      </c>
      <c r="F829" s="36" t="s">
        <v>91</v>
      </c>
      <c r="G829" s="19">
        <f t="shared" si="120"/>
        <v>7003.39</v>
      </c>
      <c r="H829" s="19">
        <f t="shared" si="120"/>
        <v>7003.39</v>
      </c>
      <c r="I829" s="103">
        <f t="shared" si="119"/>
        <v>100</v>
      </c>
    </row>
    <row r="830" spans="1:9" ht="25.5" customHeight="1" x14ac:dyDescent="0.2">
      <c r="A830" s="30" t="s">
        <v>50</v>
      </c>
      <c r="B830" s="31" t="s">
        <v>178</v>
      </c>
      <c r="C830" s="32" t="s">
        <v>100</v>
      </c>
      <c r="D830" s="32" t="s">
        <v>66</v>
      </c>
      <c r="E830" s="36" t="s">
        <v>223</v>
      </c>
      <c r="F830" s="36" t="s">
        <v>51</v>
      </c>
      <c r="G830" s="19">
        <f t="shared" si="120"/>
        <v>7003.39</v>
      </c>
      <c r="H830" s="19">
        <f t="shared" si="120"/>
        <v>7003.39</v>
      </c>
      <c r="I830" s="103">
        <f t="shared" si="119"/>
        <v>100</v>
      </c>
    </row>
    <row r="831" spans="1:9" ht="25.5" customHeight="1" x14ac:dyDescent="0.2">
      <c r="A831" s="30" t="s">
        <v>426</v>
      </c>
      <c r="B831" s="31" t="s">
        <v>178</v>
      </c>
      <c r="C831" s="32" t="s">
        <v>100</v>
      </c>
      <c r="D831" s="32" t="s">
        <v>66</v>
      </c>
      <c r="E831" s="36" t="s">
        <v>223</v>
      </c>
      <c r="F831" s="36" t="s">
        <v>408</v>
      </c>
      <c r="G831" s="19">
        <v>7003.39</v>
      </c>
      <c r="H831" s="28">
        <v>7003.39</v>
      </c>
      <c r="I831" s="103">
        <f t="shared" si="119"/>
        <v>100</v>
      </c>
    </row>
    <row r="832" spans="1:9" s="89" customFormat="1" ht="33.75" customHeight="1" x14ac:dyDescent="0.2">
      <c r="A832" s="82" t="s">
        <v>569</v>
      </c>
      <c r="B832" s="6" t="s">
        <v>178</v>
      </c>
      <c r="C832" s="51" t="s">
        <v>100</v>
      </c>
      <c r="D832" s="51" t="s">
        <v>66</v>
      </c>
      <c r="E832" s="77" t="s">
        <v>583</v>
      </c>
      <c r="F832" s="54" t="s">
        <v>2</v>
      </c>
      <c r="G832" s="52">
        <f>G833</f>
        <v>7317.2</v>
      </c>
      <c r="H832" s="52">
        <f>H833</f>
        <v>7317.2</v>
      </c>
      <c r="I832" s="104">
        <f t="shared" si="119"/>
        <v>100</v>
      </c>
    </row>
    <row r="833" spans="1:9" s="89" customFormat="1" ht="42" customHeight="1" x14ac:dyDescent="0.2">
      <c r="A833" s="50" t="s">
        <v>221</v>
      </c>
      <c r="B833" s="6" t="s">
        <v>178</v>
      </c>
      <c r="C833" s="51" t="s">
        <v>100</v>
      </c>
      <c r="D833" s="51" t="s">
        <v>66</v>
      </c>
      <c r="E833" s="54" t="s">
        <v>224</v>
      </c>
      <c r="F833" s="54" t="s">
        <v>2</v>
      </c>
      <c r="G833" s="52">
        <f>G834</f>
        <v>7317.2</v>
      </c>
      <c r="H833" s="52">
        <f>H834</f>
        <v>7317.2</v>
      </c>
      <c r="I833" s="104">
        <f t="shared" si="119"/>
        <v>100</v>
      </c>
    </row>
    <row r="834" spans="1:9" s="89" customFormat="1" ht="30" customHeight="1" x14ac:dyDescent="0.2">
      <c r="A834" s="50" t="s">
        <v>114</v>
      </c>
      <c r="B834" s="6" t="s">
        <v>178</v>
      </c>
      <c r="C834" s="51" t="s">
        <v>100</v>
      </c>
      <c r="D834" s="51" t="s">
        <v>66</v>
      </c>
      <c r="E834" s="54" t="s">
        <v>224</v>
      </c>
      <c r="F834" s="54" t="s">
        <v>91</v>
      </c>
      <c r="G834" s="52">
        <f t="shared" ref="G834:H835" si="121">G835</f>
        <v>7317.2</v>
      </c>
      <c r="H834" s="52">
        <f t="shared" si="121"/>
        <v>7317.2</v>
      </c>
      <c r="I834" s="104">
        <f t="shared" si="119"/>
        <v>100</v>
      </c>
    </row>
    <row r="835" spans="1:9" ht="19.5" customHeight="1" x14ac:dyDescent="0.2">
      <c r="A835" s="30" t="s">
        <v>50</v>
      </c>
      <c r="B835" s="31" t="s">
        <v>178</v>
      </c>
      <c r="C835" s="32" t="s">
        <v>100</v>
      </c>
      <c r="D835" s="32" t="s">
        <v>66</v>
      </c>
      <c r="E835" s="36" t="s">
        <v>224</v>
      </c>
      <c r="F835" s="36" t="s">
        <v>51</v>
      </c>
      <c r="G835" s="19">
        <f t="shared" si="121"/>
        <v>7317.2</v>
      </c>
      <c r="H835" s="19">
        <f t="shared" si="121"/>
        <v>7317.2</v>
      </c>
      <c r="I835" s="103">
        <f t="shared" si="119"/>
        <v>100</v>
      </c>
    </row>
    <row r="836" spans="1:9" ht="19.5" customHeight="1" x14ac:dyDescent="0.2">
      <c r="A836" s="30" t="s">
        <v>426</v>
      </c>
      <c r="B836" s="31" t="s">
        <v>178</v>
      </c>
      <c r="C836" s="32" t="s">
        <v>100</v>
      </c>
      <c r="D836" s="32" t="s">
        <v>66</v>
      </c>
      <c r="E836" s="36" t="s">
        <v>224</v>
      </c>
      <c r="F836" s="36" t="s">
        <v>408</v>
      </c>
      <c r="G836" s="19">
        <v>7317.2</v>
      </c>
      <c r="H836" s="28">
        <v>7317.2</v>
      </c>
      <c r="I836" s="103">
        <f t="shared" si="119"/>
        <v>100</v>
      </c>
    </row>
    <row r="837" spans="1:9" s="89" customFormat="1" ht="37.5" customHeight="1" x14ac:dyDescent="0.2">
      <c r="A837" s="81" t="s">
        <v>584</v>
      </c>
      <c r="B837" s="31" t="s">
        <v>178</v>
      </c>
      <c r="C837" s="32" t="s">
        <v>100</v>
      </c>
      <c r="D837" s="32" t="s">
        <v>66</v>
      </c>
      <c r="E837" s="91" t="s">
        <v>585</v>
      </c>
      <c r="F837" s="36" t="s">
        <v>2</v>
      </c>
      <c r="G837" s="19">
        <f>G838</f>
        <v>63255.839999999997</v>
      </c>
      <c r="H837" s="19">
        <f>H838</f>
        <v>63255.839999999997</v>
      </c>
      <c r="I837" s="103">
        <f t="shared" si="119"/>
        <v>100</v>
      </c>
    </row>
    <row r="838" spans="1:9" ht="30.75" customHeight="1" x14ac:dyDescent="0.2">
      <c r="A838" s="30" t="s">
        <v>233</v>
      </c>
      <c r="B838" s="31" t="s">
        <v>178</v>
      </c>
      <c r="C838" s="32" t="s">
        <v>100</v>
      </c>
      <c r="D838" s="32" t="s">
        <v>66</v>
      </c>
      <c r="E838" s="36" t="s">
        <v>333</v>
      </c>
      <c r="F838" s="36" t="s">
        <v>2</v>
      </c>
      <c r="G838" s="19">
        <f t="shared" ref="G838:H840" si="122">G839</f>
        <v>63255.839999999997</v>
      </c>
      <c r="H838" s="19">
        <f t="shared" si="122"/>
        <v>63255.839999999997</v>
      </c>
      <c r="I838" s="103">
        <f t="shared" si="119"/>
        <v>100</v>
      </c>
    </row>
    <row r="839" spans="1:9" ht="35.25" customHeight="1" x14ac:dyDescent="0.2">
      <c r="A839" s="30" t="s">
        <v>114</v>
      </c>
      <c r="B839" s="31" t="s">
        <v>178</v>
      </c>
      <c r="C839" s="32" t="s">
        <v>100</v>
      </c>
      <c r="D839" s="32" t="s">
        <v>66</v>
      </c>
      <c r="E839" s="36" t="s">
        <v>333</v>
      </c>
      <c r="F839" s="36" t="s">
        <v>91</v>
      </c>
      <c r="G839" s="19">
        <f t="shared" si="122"/>
        <v>63255.839999999997</v>
      </c>
      <c r="H839" s="19">
        <f t="shared" si="122"/>
        <v>63255.839999999997</v>
      </c>
      <c r="I839" s="103">
        <f t="shared" si="119"/>
        <v>100</v>
      </c>
    </row>
    <row r="840" spans="1:9" ht="21" customHeight="1" x14ac:dyDescent="0.2">
      <c r="A840" s="30" t="s">
        <v>50</v>
      </c>
      <c r="B840" s="31" t="s">
        <v>178</v>
      </c>
      <c r="C840" s="32" t="s">
        <v>100</v>
      </c>
      <c r="D840" s="32" t="s">
        <v>66</v>
      </c>
      <c r="E840" s="36" t="s">
        <v>333</v>
      </c>
      <c r="F840" s="36" t="s">
        <v>51</v>
      </c>
      <c r="G840" s="19">
        <f t="shared" si="122"/>
        <v>63255.839999999997</v>
      </c>
      <c r="H840" s="19">
        <f t="shared" si="122"/>
        <v>63255.839999999997</v>
      </c>
      <c r="I840" s="103">
        <f t="shared" si="119"/>
        <v>100</v>
      </c>
    </row>
    <row r="841" spans="1:9" ht="21" customHeight="1" x14ac:dyDescent="0.2">
      <c r="A841" s="30" t="s">
        <v>426</v>
      </c>
      <c r="B841" s="31" t="s">
        <v>178</v>
      </c>
      <c r="C841" s="32" t="s">
        <v>100</v>
      </c>
      <c r="D841" s="32" t="s">
        <v>66</v>
      </c>
      <c r="E841" s="36" t="s">
        <v>333</v>
      </c>
      <c r="F841" s="36" t="s">
        <v>408</v>
      </c>
      <c r="G841" s="19">
        <v>63255.839999999997</v>
      </c>
      <c r="H841" s="28">
        <v>63255.839999999997</v>
      </c>
      <c r="I841" s="103">
        <f t="shared" si="119"/>
        <v>100</v>
      </c>
    </row>
    <row r="842" spans="1:9" s="61" customFormat="1" ht="26.25" customHeight="1" x14ac:dyDescent="0.2">
      <c r="A842" s="56" t="s">
        <v>38</v>
      </c>
      <c r="B842" s="57" t="s">
        <v>178</v>
      </c>
      <c r="C842" s="58" t="s">
        <v>100</v>
      </c>
      <c r="D842" s="58" t="s">
        <v>79</v>
      </c>
      <c r="E842" s="59" t="s">
        <v>68</v>
      </c>
      <c r="F842" s="59" t="s">
        <v>2</v>
      </c>
      <c r="G842" s="60">
        <f>G843</f>
        <v>14304813.010000002</v>
      </c>
      <c r="H842" s="60">
        <f>H843</f>
        <v>14304813.010000002</v>
      </c>
      <c r="I842" s="102">
        <f t="shared" si="119"/>
        <v>100</v>
      </c>
    </row>
    <row r="843" spans="1:9" s="90" customFormat="1" ht="46.5" customHeight="1" x14ac:dyDescent="0.2">
      <c r="A843" s="55" t="s">
        <v>290</v>
      </c>
      <c r="B843" s="6" t="s">
        <v>178</v>
      </c>
      <c r="C843" s="51" t="s">
        <v>100</v>
      </c>
      <c r="D843" s="51" t="s">
        <v>79</v>
      </c>
      <c r="E843" s="54" t="s">
        <v>126</v>
      </c>
      <c r="F843" s="54" t="s">
        <v>2</v>
      </c>
      <c r="G843" s="52">
        <f>G844+G859</f>
        <v>14304813.010000002</v>
      </c>
      <c r="H843" s="52">
        <f>H844+H859</f>
        <v>14304813.010000002</v>
      </c>
      <c r="I843" s="104">
        <f t="shared" si="119"/>
        <v>100</v>
      </c>
    </row>
    <row r="844" spans="1:9" s="45" customFormat="1" ht="35.25" customHeight="1" x14ac:dyDescent="0.2">
      <c r="A844" s="55" t="s">
        <v>294</v>
      </c>
      <c r="B844" s="6" t="s">
        <v>178</v>
      </c>
      <c r="C844" s="51" t="s">
        <v>100</v>
      </c>
      <c r="D844" s="51" t="s">
        <v>79</v>
      </c>
      <c r="E844" s="54" t="s">
        <v>135</v>
      </c>
      <c r="F844" s="54" t="s">
        <v>2</v>
      </c>
      <c r="G844" s="52">
        <f>G846+G851+G855</f>
        <v>2963469.4099999997</v>
      </c>
      <c r="H844" s="52">
        <f>H846+H851+H855</f>
        <v>2963469.4099999997</v>
      </c>
      <c r="I844" s="104">
        <f t="shared" si="119"/>
        <v>100</v>
      </c>
    </row>
    <row r="845" spans="1:9" s="89" customFormat="1" ht="35.25" customHeight="1" x14ac:dyDescent="0.2">
      <c r="A845" s="83" t="s">
        <v>573</v>
      </c>
      <c r="B845" s="6" t="s">
        <v>178</v>
      </c>
      <c r="C845" s="51" t="s">
        <v>100</v>
      </c>
      <c r="D845" s="51" t="s">
        <v>79</v>
      </c>
      <c r="E845" s="80" t="s">
        <v>574</v>
      </c>
      <c r="F845" s="54" t="s">
        <v>2</v>
      </c>
      <c r="G845" s="52">
        <f>G846+G851+G855</f>
        <v>2963469.4099999997</v>
      </c>
      <c r="H845" s="52">
        <f>H846+H851+H855</f>
        <v>2963469.4099999997</v>
      </c>
      <c r="I845" s="104">
        <f t="shared" si="119"/>
        <v>100</v>
      </c>
    </row>
    <row r="846" spans="1:9" s="89" customFormat="1" ht="18" customHeight="1" x14ac:dyDescent="0.2">
      <c r="A846" s="50" t="s">
        <v>255</v>
      </c>
      <c r="B846" s="6" t="s">
        <v>178</v>
      </c>
      <c r="C846" s="51" t="s">
        <v>100</v>
      </c>
      <c r="D846" s="51" t="s">
        <v>79</v>
      </c>
      <c r="E846" s="54" t="s">
        <v>256</v>
      </c>
      <c r="F846" s="54" t="s">
        <v>2</v>
      </c>
      <c r="G846" s="52">
        <f t="shared" ref="G846:H847" si="123">G847</f>
        <v>868010.24</v>
      </c>
      <c r="H846" s="52">
        <f t="shared" si="123"/>
        <v>868010.24</v>
      </c>
      <c r="I846" s="104">
        <f t="shared" si="119"/>
        <v>100</v>
      </c>
    </row>
    <row r="847" spans="1:9" s="89" customFormat="1" ht="33" customHeight="1" x14ac:dyDescent="0.2">
      <c r="A847" s="50" t="s">
        <v>163</v>
      </c>
      <c r="B847" s="6" t="s">
        <v>178</v>
      </c>
      <c r="C847" s="51" t="s">
        <v>100</v>
      </c>
      <c r="D847" s="51" t="s">
        <v>79</v>
      </c>
      <c r="E847" s="54" t="s">
        <v>256</v>
      </c>
      <c r="F847" s="54" t="s">
        <v>81</v>
      </c>
      <c r="G847" s="52">
        <f t="shared" si="123"/>
        <v>868010.24</v>
      </c>
      <c r="H847" s="52">
        <f t="shared" si="123"/>
        <v>868010.24</v>
      </c>
      <c r="I847" s="104">
        <f t="shared" si="119"/>
        <v>100</v>
      </c>
    </row>
    <row r="848" spans="1:9" s="89" customFormat="1" ht="33.75" customHeight="1" x14ac:dyDescent="0.2">
      <c r="A848" s="50" t="s">
        <v>82</v>
      </c>
      <c r="B848" s="6" t="s">
        <v>178</v>
      </c>
      <c r="C848" s="51" t="s">
        <v>100</v>
      </c>
      <c r="D848" s="51" t="s">
        <v>79</v>
      </c>
      <c r="E848" s="54" t="s">
        <v>256</v>
      </c>
      <c r="F848" s="54" t="s">
        <v>9</v>
      </c>
      <c r="G848" s="52">
        <f>G850+G849</f>
        <v>868010.24</v>
      </c>
      <c r="H848" s="52">
        <f>H850+H849</f>
        <v>868010.24</v>
      </c>
      <c r="I848" s="104">
        <f t="shared" si="119"/>
        <v>100</v>
      </c>
    </row>
    <row r="849" spans="1:9" s="89" customFormat="1" ht="33.75" customHeight="1" x14ac:dyDescent="0.2">
      <c r="A849" s="92" t="s">
        <v>417</v>
      </c>
      <c r="B849" s="6" t="s">
        <v>178</v>
      </c>
      <c r="C849" s="51" t="s">
        <v>100</v>
      </c>
      <c r="D849" s="51" t="s">
        <v>79</v>
      </c>
      <c r="E849" s="54" t="s">
        <v>256</v>
      </c>
      <c r="F849" s="54" t="s">
        <v>401</v>
      </c>
      <c r="G849" s="52">
        <v>91345.24</v>
      </c>
      <c r="H849" s="52">
        <v>91345.24</v>
      </c>
      <c r="I849" s="104">
        <f t="shared" si="119"/>
        <v>100</v>
      </c>
    </row>
    <row r="850" spans="1:9" s="89" customFormat="1" ht="33.75" customHeight="1" x14ac:dyDescent="0.2">
      <c r="A850" s="50" t="s">
        <v>418</v>
      </c>
      <c r="B850" s="6" t="s">
        <v>178</v>
      </c>
      <c r="C850" s="51" t="s">
        <v>100</v>
      </c>
      <c r="D850" s="51" t="s">
        <v>79</v>
      </c>
      <c r="E850" s="54" t="s">
        <v>256</v>
      </c>
      <c r="F850" s="54" t="s">
        <v>392</v>
      </c>
      <c r="G850" s="52">
        <v>776665</v>
      </c>
      <c r="H850" s="53">
        <v>776665</v>
      </c>
      <c r="I850" s="104">
        <f t="shared" si="119"/>
        <v>100</v>
      </c>
    </row>
    <row r="851" spans="1:9" s="45" customFormat="1" ht="39" customHeight="1" x14ac:dyDescent="0.2">
      <c r="A851" s="50" t="s">
        <v>509</v>
      </c>
      <c r="B851" s="6" t="s">
        <v>178</v>
      </c>
      <c r="C851" s="51" t="s">
        <v>100</v>
      </c>
      <c r="D851" s="51" t="s">
        <v>79</v>
      </c>
      <c r="E851" s="54" t="s">
        <v>510</v>
      </c>
      <c r="F851" s="54" t="s">
        <v>2</v>
      </c>
      <c r="G851" s="52">
        <f t="shared" ref="G851:H853" si="124">G852</f>
        <v>2032595.39</v>
      </c>
      <c r="H851" s="52">
        <f t="shared" si="124"/>
        <v>2032595.39</v>
      </c>
      <c r="I851" s="104">
        <f t="shared" si="119"/>
        <v>100</v>
      </c>
    </row>
    <row r="852" spans="1:9" ht="29.25" customHeight="1" x14ac:dyDescent="0.2">
      <c r="A852" s="30" t="s">
        <v>163</v>
      </c>
      <c r="B852" s="31" t="s">
        <v>178</v>
      </c>
      <c r="C852" s="32" t="s">
        <v>100</v>
      </c>
      <c r="D852" s="32" t="s">
        <v>79</v>
      </c>
      <c r="E852" s="36" t="s">
        <v>510</v>
      </c>
      <c r="F852" s="36" t="s">
        <v>81</v>
      </c>
      <c r="G852" s="19">
        <f t="shared" si="124"/>
        <v>2032595.39</v>
      </c>
      <c r="H852" s="19">
        <f t="shared" si="124"/>
        <v>2032595.39</v>
      </c>
      <c r="I852" s="103">
        <f t="shared" si="119"/>
        <v>100</v>
      </c>
    </row>
    <row r="853" spans="1:9" ht="33.75" customHeight="1" x14ac:dyDescent="0.2">
      <c r="A853" s="30" t="s">
        <v>82</v>
      </c>
      <c r="B853" s="31" t="s">
        <v>178</v>
      </c>
      <c r="C853" s="32" t="s">
        <v>100</v>
      </c>
      <c r="D853" s="32" t="s">
        <v>79</v>
      </c>
      <c r="E853" s="36" t="s">
        <v>510</v>
      </c>
      <c r="F853" s="36" t="s">
        <v>9</v>
      </c>
      <c r="G853" s="19">
        <f t="shared" si="124"/>
        <v>2032595.39</v>
      </c>
      <c r="H853" s="19">
        <f t="shared" si="124"/>
        <v>2032595.39</v>
      </c>
      <c r="I853" s="103">
        <f t="shared" si="119"/>
        <v>100</v>
      </c>
    </row>
    <row r="854" spans="1:9" ht="33.75" customHeight="1" x14ac:dyDescent="0.2">
      <c r="A854" s="30" t="s">
        <v>417</v>
      </c>
      <c r="B854" s="31" t="s">
        <v>178</v>
      </c>
      <c r="C854" s="32" t="s">
        <v>100</v>
      </c>
      <c r="D854" s="32" t="s">
        <v>79</v>
      </c>
      <c r="E854" s="36" t="s">
        <v>510</v>
      </c>
      <c r="F854" s="36" t="s">
        <v>401</v>
      </c>
      <c r="G854" s="19">
        <v>2032595.39</v>
      </c>
      <c r="H854" s="28">
        <v>2032595.39</v>
      </c>
      <c r="I854" s="103">
        <f t="shared" si="119"/>
        <v>100</v>
      </c>
    </row>
    <row r="855" spans="1:9" s="45" customFormat="1" ht="40.5" customHeight="1" x14ac:dyDescent="0.2">
      <c r="A855" s="50" t="s">
        <v>511</v>
      </c>
      <c r="B855" s="6" t="s">
        <v>178</v>
      </c>
      <c r="C855" s="51" t="s">
        <v>100</v>
      </c>
      <c r="D855" s="51" t="s">
        <v>79</v>
      </c>
      <c r="E855" s="54" t="s">
        <v>512</v>
      </c>
      <c r="F855" s="54" t="s">
        <v>2</v>
      </c>
      <c r="G855" s="52">
        <f t="shared" ref="G855:H857" si="125">G856</f>
        <v>62863.78</v>
      </c>
      <c r="H855" s="52">
        <f t="shared" si="125"/>
        <v>62863.78</v>
      </c>
      <c r="I855" s="104">
        <f t="shared" si="119"/>
        <v>100</v>
      </c>
    </row>
    <row r="856" spans="1:9" s="45" customFormat="1" ht="33.75" customHeight="1" x14ac:dyDescent="0.2">
      <c r="A856" s="30" t="s">
        <v>163</v>
      </c>
      <c r="B856" s="31" t="s">
        <v>178</v>
      </c>
      <c r="C856" s="32" t="s">
        <v>100</v>
      </c>
      <c r="D856" s="32" t="s">
        <v>79</v>
      </c>
      <c r="E856" s="36" t="s">
        <v>512</v>
      </c>
      <c r="F856" s="36" t="s">
        <v>81</v>
      </c>
      <c r="G856" s="19">
        <f t="shared" si="125"/>
        <v>62863.78</v>
      </c>
      <c r="H856" s="19">
        <f t="shared" si="125"/>
        <v>62863.78</v>
      </c>
      <c r="I856" s="103">
        <f t="shared" si="119"/>
        <v>100</v>
      </c>
    </row>
    <row r="857" spans="1:9" s="45" customFormat="1" ht="39" customHeight="1" x14ac:dyDescent="0.2">
      <c r="A857" s="30" t="s">
        <v>82</v>
      </c>
      <c r="B857" s="31" t="s">
        <v>178</v>
      </c>
      <c r="C857" s="32" t="s">
        <v>100</v>
      </c>
      <c r="D857" s="32" t="s">
        <v>79</v>
      </c>
      <c r="E857" s="36" t="s">
        <v>512</v>
      </c>
      <c r="F857" s="36" t="s">
        <v>9</v>
      </c>
      <c r="G857" s="19">
        <f t="shared" si="125"/>
        <v>62863.78</v>
      </c>
      <c r="H857" s="19">
        <f t="shared" si="125"/>
        <v>62863.78</v>
      </c>
      <c r="I857" s="103">
        <f t="shared" si="119"/>
        <v>100</v>
      </c>
    </row>
    <row r="858" spans="1:9" s="45" customFormat="1" ht="39" customHeight="1" x14ac:dyDescent="0.2">
      <c r="A858" s="30" t="s">
        <v>417</v>
      </c>
      <c r="B858" s="31" t="s">
        <v>178</v>
      </c>
      <c r="C858" s="32" t="s">
        <v>100</v>
      </c>
      <c r="D858" s="32" t="s">
        <v>79</v>
      </c>
      <c r="E858" s="36" t="s">
        <v>512</v>
      </c>
      <c r="F858" s="36" t="s">
        <v>401</v>
      </c>
      <c r="G858" s="19">
        <v>62863.78</v>
      </c>
      <c r="H858" s="28">
        <v>62863.78</v>
      </c>
      <c r="I858" s="103">
        <f t="shared" si="119"/>
        <v>100</v>
      </c>
    </row>
    <row r="859" spans="1:9" s="89" customFormat="1" ht="31.5" customHeight="1" x14ac:dyDescent="0.2">
      <c r="A859" s="50" t="s">
        <v>161</v>
      </c>
      <c r="B859" s="6" t="s">
        <v>178</v>
      </c>
      <c r="C859" s="51" t="s">
        <v>100</v>
      </c>
      <c r="D859" s="51" t="s">
        <v>79</v>
      </c>
      <c r="E859" s="54" t="s">
        <v>162</v>
      </c>
      <c r="F859" s="54" t="s">
        <v>2</v>
      </c>
      <c r="G859" s="52">
        <f>G861+G874</f>
        <v>11341343.600000001</v>
      </c>
      <c r="H859" s="52">
        <f>H861+H874</f>
        <v>11341343.600000001</v>
      </c>
      <c r="I859" s="104">
        <f t="shared" si="119"/>
        <v>100</v>
      </c>
    </row>
    <row r="860" spans="1:9" s="89" customFormat="1" ht="31.5" customHeight="1" x14ac:dyDescent="0.2">
      <c r="A860" s="82" t="s">
        <v>535</v>
      </c>
      <c r="B860" s="6" t="s">
        <v>178</v>
      </c>
      <c r="C860" s="51" t="s">
        <v>100</v>
      </c>
      <c r="D860" s="51" t="s">
        <v>79</v>
      </c>
      <c r="E860" s="77" t="s">
        <v>536</v>
      </c>
      <c r="F860" s="54" t="s">
        <v>2</v>
      </c>
      <c r="G860" s="52">
        <f>G861</f>
        <v>9955343.6000000015</v>
      </c>
      <c r="H860" s="52">
        <f>H861</f>
        <v>9955343.6000000015</v>
      </c>
      <c r="I860" s="104">
        <f t="shared" si="119"/>
        <v>100</v>
      </c>
    </row>
    <row r="861" spans="1:9" s="45" customFormat="1" ht="33" customHeight="1" x14ac:dyDescent="0.2">
      <c r="A861" s="50" t="s">
        <v>90</v>
      </c>
      <c r="B861" s="6" t="s">
        <v>178</v>
      </c>
      <c r="C861" s="51" t="s">
        <v>100</v>
      </c>
      <c r="D861" s="51" t="s">
        <v>79</v>
      </c>
      <c r="E861" s="54" t="s">
        <v>149</v>
      </c>
      <c r="F861" s="54" t="s">
        <v>2</v>
      </c>
      <c r="G861" s="52">
        <f>G862+G866+G869</f>
        <v>9955343.6000000015</v>
      </c>
      <c r="H861" s="52">
        <f>H862+H866+H869</f>
        <v>9955343.6000000015</v>
      </c>
      <c r="I861" s="104">
        <f t="shared" si="119"/>
        <v>100</v>
      </c>
    </row>
    <row r="862" spans="1:9" ht="62.25" customHeight="1" x14ac:dyDescent="0.2">
      <c r="A862" s="30" t="s">
        <v>205</v>
      </c>
      <c r="B862" s="31" t="s">
        <v>178</v>
      </c>
      <c r="C862" s="32" t="s">
        <v>100</v>
      </c>
      <c r="D862" s="32" t="s">
        <v>79</v>
      </c>
      <c r="E862" s="36" t="s">
        <v>149</v>
      </c>
      <c r="F862" s="36" t="s">
        <v>74</v>
      </c>
      <c r="G862" s="19">
        <f>G863</f>
        <v>9383825.6000000015</v>
      </c>
      <c r="H862" s="19">
        <f>H863</f>
        <v>9383825.6000000015</v>
      </c>
      <c r="I862" s="103">
        <f t="shared" si="119"/>
        <v>100</v>
      </c>
    </row>
    <row r="863" spans="1:9" ht="22.5" customHeight="1" x14ac:dyDescent="0.2">
      <c r="A863" s="30" t="s">
        <v>181</v>
      </c>
      <c r="B863" s="31" t="s">
        <v>178</v>
      </c>
      <c r="C863" s="32" t="s">
        <v>100</v>
      </c>
      <c r="D863" s="32" t="s">
        <v>79</v>
      </c>
      <c r="E863" s="36" t="s">
        <v>149</v>
      </c>
      <c r="F863" s="36" t="s">
        <v>21</v>
      </c>
      <c r="G863" s="19">
        <f>G864+G865</f>
        <v>9383825.6000000015</v>
      </c>
      <c r="H863" s="19">
        <f>H864+H865</f>
        <v>9383825.6000000015</v>
      </c>
      <c r="I863" s="103">
        <f t="shared" si="119"/>
        <v>100</v>
      </c>
    </row>
    <row r="864" spans="1:9" ht="22.5" customHeight="1" x14ac:dyDescent="0.2">
      <c r="A864" s="30" t="s">
        <v>411</v>
      </c>
      <c r="B864" s="31" t="s">
        <v>178</v>
      </c>
      <c r="C864" s="32" t="s">
        <v>100</v>
      </c>
      <c r="D864" s="32" t="s">
        <v>79</v>
      </c>
      <c r="E864" s="36" t="s">
        <v>149</v>
      </c>
      <c r="F864" s="36" t="s">
        <v>397</v>
      </c>
      <c r="G864" s="19">
        <v>7212681.1500000004</v>
      </c>
      <c r="H864" s="28">
        <v>7212681.1500000004</v>
      </c>
      <c r="I864" s="103">
        <f t="shared" si="119"/>
        <v>100</v>
      </c>
    </row>
    <row r="865" spans="1:9" ht="48.75" customHeight="1" x14ac:dyDescent="0.2">
      <c r="A865" s="30" t="s">
        <v>412</v>
      </c>
      <c r="B865" s="31" t="s">
        <v>178</v>
      </c>
      <c r="C865" s="32" t="s">
        <v>100</v>
      </c>
      <c r="D865" s="32" t="s">
        <v>79</v>
      </c>
      <c r="E865" s="36" t="s">
        <v>149</v>
      </c>
      <c r="F865" s="36" t="s">
        <v>398</v>
      </c>
      <c r="G865" s="19">
        <v>2171144.4500000002</v>
      </c>
      <c r="H865" s="28">
        <v>2171144.4500000002</v>
      </c>
      <c r="I865" s="103">
        <f t="shared" si="119"/>
        <v>100</v>
      </c>
    </row>
    <row r="866" spans="1:9" ht="36" customHeight="1" x14ac:dyDescent="0.2">
      <c r="A866" s="30" t="s">
        <v>163</v>
      </c>
      <c r="B866" s="31" t="s">
        <v>178</v>
      </c>
      <c r="C866" s="32" t="s">
        <v>100</v>
      </c>
      <c r="D866" s="32" t="s">
        <v>79</v>
      </c>
      <c r="E866" s="36" t="s">
        <v>149</v>
      </c>
      <c r="F866" s="36" t="s">
        <v>81</v>
      </c>
      <c r="G866" s="19">
        <f>G867</f>
        <v>565081</v>
      </c>
      <c r="H866" s="19">
        <f>H867</f>
        <v>565081</v>
      </c>
      <c r="I866" s="103">
        <f t="shared" si="119"/>
        <v>100</v>
      </c>
    </row>
    <row r="867" spans="1:9" ht="37.5" customHeight="1" x14ac:dyDescent="0.2">
      <c r="A867" s="30" t="s">
        <v>82</v>
      </c>
      <c r="B867" s="31" t="s">
        <v>178</v>
      </c>
      <c r="C867" s="32" t="s">
        <v>100</v>
      </c>
      <c r="D867" s="32" t="s">
        <v>79</v>
      </c>
      <c r="E867" s="36" t="s">
        <v>149</v>
      </c>
      <c r="F867" s="36" t="s">
        <v>9</v>
      </c>
      <c r="G867" s="19">
        <f>G868</f>
        <v>565081</v>
      </c>
      <c r="H867" s="19">
        <f>H868</f>
        <v>565081</v>
      </c>
      <c r="I867" s="103">
        <f t="shared" si="119"/>
        <v>100</v>
      </c>
    </row>
    <row r="868" spans="1:9" ht="37.5" customHeight="1" x14ac:dyDescent="0.2">
      <c r="A868" s="30" t="s">
        <v>418</v>
      </c>
      <c r="B868" s="31" t="s">
        <v>178</v>
      </c>
      <c r="C868" s="32" t="s">
        <v>100</v>
      </c>
      <c r="D868" s="32" t="s">
        <v>79</v>
      </c>
      <c r="E868" s="36" t="s">
        <v>149</v>
      </c>
      <c r="F868" s="36" t="s">
        <v>392</v>
      </c>
      <c r="G868" s="19">
        <v>565081</v>
      </c>
      <c r="H868" s="28">
        <v>565081</v>
      </c>
      <c r="I868" s="103">
        <f t="shared" si="119"/>
        <v>100</v>
      </c>
    </row>
    <row r="869" spans="1:9" ht="20.25" customHeight="1" x14ac:dyDescent="0.2">
      <c r="A869" s="30" t="s">
        <v>84</v>
      </c>
      <c r="B869" s="31" t="s">
        <v>178</v>
      </c>
      <c r="C869" s="32" t="s">
        <v>100</v>
      </c>
      <c r="D869" s="32" t="s">
        <v>79</v>
      </c>
      <c r="E869" s="36" t="s">
        <v>149</v>
      </c>
      <c r="F869" s="36" t="s">
        <v>85</v>
      </c>
      <c r="G869" s="19">
        <f>G870</f>
        <v>6437</v>
      </c>
      <c r="H869" s="19">
        <f>H870</f>
        <v>6437</v>
      </c>
      <c r="I869" s="103">
        <f t="shared" si="119"/>
        <v>100</v>
      </c>
    </row>
    <row r="870" spans="1:9" ht="19.5" customHeight="1" x14ac:dyDescent="0.2">
      <c r="A870" s="30" t="s">
        <v>12</v>
      </c>
      <c r="B870" s="31" t="s">
        <v>178</v>
      </c>
      <c r="C870" s="32" t="s">
        <v>100</v>
      </c>
      <c r="D870" s="32" t="s">
        <v>79</v>
      </c>
      <c r="E870" s="36" t="s">
        <v>149</v>
      </c>
      <c r="F870" s="36" t="s">
        <v>13</v>
      </c>
      <c r="G870" s="19">
        <f>G871+G872</f>
        <v>6437</v>
      </c>
      <c r="H870" s="19">
        <f>H871+H872</f>
        <v>6437</v>
      </c>
      <c r="I870" s="103">
        <f t="shared" si="119"/>
        <v>100</v>
      </c>
    </row>
    <row r="871" spans="1:9" ht="19.5" customHeight="1" x14ac:dyDescent="0.2">
      <c r="A871" s="30" t="s">
        <v>430</v>
      </c>
      <c r="B871" s="31" t="s">
        <v>178</v>
      </c>
      <c r="C871" s="32" t="s">
        <v>100</v>
      </c>
      <c r="D871" s="32" t="s">
        <v>79</v>
      </c>
      <c r="E871" s="36" t="s">
        <v>149</v>
      </c>
      <c r="F871" s="36" t="s">
        <v>394</v>
      </c>
      <c r="G871" s="19">
        <v>4740</v>
      </c>
      <c r="H871" s="28">
        <v>4740</v>
      </c>
      <c r="I871" s="103">
        <f t="shared" ref="I871:I913" si="126">H871/G871*100</f>
        <v>100</v>
      </c>
    </row>
    <row r="872" spans="1:9" ht="19.5" customHeight="1" x14ac:dyDescent="0.2">
      <c r="A872" s="30" t="s">
        <v>432</v>
      </c>
      <c r="B872" s="31" t="s">
        <v>178</v>
      </c>
      <c r="C872" s="32" t="s">
        <v>100</v>
      </c>
      <c r="D872" s="32" t="s">
        <v>79</v>
      </c>
      <c r="E872" s="36" t="s">
        <v>149</v>
      </c>
      <c r="F872" s="36" t="s">
        <v>396</v>
      </c>
      <c r="G872" s="19">
        <v>1697</v>
      </c>
      <c r="H872" s="28">
        <v>1697</v>
      </c>
      <c r="I872" s="103">
        <f t="shared" si="126"/>
        <v>100</v>
      </c>
    </row>
    <row r="873" spans="1:9" s="89" customFormat="1" ht="19.5" customHeight="1" x14ac:dyDescent="0.2">
      <c r="A873" s="81" t="s">
        <v>586</v>
      </c>
      <c r="B873" s="31" t="s">
        <v>178</v>
      </c>
      <c r="C873" s="32" t="s">
        <v>100</v>
      </c>
      <c r="D873" s="32" t="s">
        <v>79</v>
      </c>
      <c r="E873" s="80" t="s">
        <v>587</v>
      </c>
      <c r="F873" s="36" t="s">
        <v>2</v>
      </c>
      <c r="G873" s="19">
        <f>G874</f>
        <v>1386000</v>
      </c>
      <c r="H873" s="19">
        <f>H874</f>
        <v>1386000</v>
      </c>
      <c r="I873" s="103">
        <f t="shared" si="126"/>
        <v>100</v>
      </c>
    </row>
    <row r="874" spans="1:9" s="45" customFormat="1" ht="19.5" customHeight="1" x14ac:dyDescent="0.2">
      <c r="A874" s="50" t="s">
        <v>174</v>
      </c>
      <c r="B874" s="6" t="s">
        <v>178</v>
      </c>
      <c r="C874" s="51" t="s">
        <v>100</v>
      </c>
      <c r="D874" s="51" t="s">
        <v>79</v>
      </c>
      <c r="E874" s="54" t="s">
        <v>175</v>
      </c>
      <c r="F874" s="54" t="s">
        <v>2</v>
      </c>
      <c r="G874" s="52">
        <f t="shared" ref="G874:H876" si="127">G875</f>
        <v>1386000</v>
      </c>
      <c r="H874" s="52">
        <f t="shared" si="127"/>
        <v>1386000</v>
      </c>
      <c r="I874" s="104">
        <f t="shared" si="126"/>
        <v>100</v>
      </c>
    </row>
    <row r="875" spans="1:9" ht="35.25" customHeight="1" x14ac:dyDescent="0.2">
      <c r="A875" s="35" t="s">
        <v>114</v>
      </c>
      <c r="B875" s="31" t="s">
        <v>178</v>
      </c>
      <c r="C875" s="32" t="s">
        <v>100</v>
      </c>
      <c r="D875" s="32" t="s">
        <v>79</v>
      </c>
      <c r="E875" s="36" t="s">
        <v>175</v>
      </c>
      <c r="F875" s="36" t="s">
        <v>91</v>
      </c>
      <c r="G875" s="19">
        <f t="shared" si="127"/>
        <v>1386000</v>
      </c>
      <c r="H875" s="19">
        <f t="shared" si="127"/>
        <v>1386000</v>
      </c>
      <c r="I875" s="103">
        <f t="shared" si="126"/>
        <v>100</v>
      </c>
    </row>
    <row r="876" spans="1:9" ht="20.25" customHeight="1" x14ac:dyDescent="0.2">
      <c r="A876" s="35" t="s">
        <v>92</v>
      </c>
      <c r="B876" s="31" t="s">
        <v>178</v>
      </c>
      <c r="C876" s="32" t="s">
        <v>100</v>
      </c>
      <c r="D876" s="32" t="s">
        <v>79</v>
      </c>
      <c r="E876" s="36" t="s">
        <v>175</v>
      </c>
      <c r="F876" s="36" t="s">
        <v>93</v>
      </c>
      <c r="G876" s="19">
        <f t="shared" si="127"/>
        <v>1386000</v>
      </c>
      <c r="H876" s="19">
        <f t="shared" si="127"/>
        <v>1386000</v>
      </c>
      <c r="I876" s="103">
        <f t="shared" si="126"/>
        <v>100</v>
      </c>
    </row>
    <row r="877" spans="1:9" ht="20.25" customHeight="1" x14ac:dyDescent="0.2">
      <c r="A877" s="35" t="s">
        <v>427</v>
      </c>
      <c r="B877" s="31" t="s">
        <v>178</v>
      </c>
      <c r="C877" s="32" t="s">
        <v>100</v>
      </c>
      <c r="D877" s="32" t="s">
        <v>79</v>
      </c>
      <c r="E877" s="36" t="s">
        <v>175</v>
      </c>
      <c r="F877" s="36" t="s">
        <v>409</v>
      </c>
      <c r="G877" s="19">
        <v>1386000</v>
      </c>
      <c r="H877" s="28">
        <v>1386000</v>
      </c>
      <c r="I877" s="103">
        <f t="shared" si="126"/>
        <v>100</v>
      </c>
    </row>
    <row r="878" spans="1:9" s="61" customFormat="1" ht="20.25" customHeight="1" x14ac:dyDescent="0.2">
      <c r="A878" s="64" t="s">
        <v>39</v>
      </c>
      <c r="B878" s="57" t="s">
        <v>178</v>
      </c>
      <c r="C878" s="58" t="s">
        <v>142</v>
      </c>
      <c r="D878" s="58" t="s">
        <v>67</v>
      </c>
      <c r="E878" s="59" t="s">
        <v>68</v>
      </c>
      <c r="F878" s="59" t="s">
        <v>2</v>
      </c>
      <c r="G878" s="60">
        <f t="shared" ref="G878:H880" si="128">G879</f>
        <v>275850</v>
      </c>
      <c r="H878" s="60">
        <f t="shared" si="128"/>
        <v>275850</v>
      </c>
      <c r="I878" s="102">
        <f t="shared" si="126"/>
        <v>100</v>
      </c>
    </row>
    <row r="879" spans="1:9" s="61" customFormat="1" ht="26.25" customHeight="1" x14ac:dyDescent="0.2">
      <c r="A879" s="62" t="s">
        <v>335</v>
      </c>
      <c r="B879" s="40" t="s">
        <v>178</v>
      </c>
      <c r="C879" s="41" t="s">
        <v>142</v>
      </c>
      <c r="D879" s="41" t="s">
        <v>83</v>
      </c>
      <c r="E879" s="63" t="s">
        <v>68</v>
      </c>
      <c r="F879" s="63" t="s">
        <v>2</v>
      </c>
      <c r="G879" s="42">
        <f t="shared" si="128"/>
        <v>275850</v>
      </c>
      <c r="H879" s="42">
        <f t="shared" si="128"/>
        <v>275850</v>
      </c>
      <c r="I879" s="105">
        <f t="shared" si="126"/>
        <v>100</v>
      </c>
    </row>
    <row r="880" spans="1:9" s="89" customFormat="1" ht="49.5" customHeight="1" x14ac:dyDescent="0.2">
      <c r="A880" s="55" t="s">
        <v>290</v>
      </c>
      <c r="B880" s="6" t="s">
        <v>178</v>
      </c>
      <c r="C880" s="51" t="s">
        <v>142</v>
      </c>
      <c r="D880" s="51" t="s">
        <v>83</v>
      </c>
      <c r="E880" s="54" t="s">
        <v>126</v>
      </c>
      <c r="F880" s="54" t="s">
        <v>2</v>
      </c>
      <c r="G880" s="52">
        <f t="shared" si="128"/>
        <v>275850</v>
      </c>
      <c r="H880" s="52">
        <f t="shared" si="128"/>
        <v>275850</v>
      </c>
      <c r="I880" s="104">
        <f t="shared" si="126"/>
        <v>100</v>
      </c>
    </row>
    <row r="881" spans="1:9" ht="26.25" customHeight="1" x14ac:dyDescent="0.2">
      <c r="A881" s="35" t="s">
        <v>336</v>
      </c>
      <c r="B881" s="31" t="s">
        <v>178</v>
      </c>
      <c r="C881" s="32" t="s">
        <v>142</v>
      </c>
      <c r="D881" s="32" t="s">
        <v>83</v>
      </c>
      <c r="E881" s="36" t="s">
        <v>337</v>
      </c>
      <c r="F881" s="36" t="s">
        <v>2</v>
      </c>
      <c r="G881" s="19">
        <f>G883</f>
        <v>275850</v>
      </c>
      <c r="H881" s="19">
        <f>H883</f>
        <v>275850</v>
      </c>
      <c r="I881" s="103">
        <f t="shared" si="126"/>
        <v>100</v>
      </c>
    </row>
    <row r="882" spans="1:9" s="89" customFormat="1" ht="54.75" customHeight="1" x14ac:dyDescent="0.2">
      <c r="A882" s="81" t="s">
        <v>588</v>
      </c>
      <c r="B882" s="31" t="s">
        <v>178</v>
      </c>
      <c r="C882" s="32" t="s">
        <v>142</v>
      </c>
      <c r="D882" s="32" t="s">
        <v>83</v>
      </c>
      <c r="E882" s="80" t="s">
        <v>589</v>
      </c>
      <c r="F882" s="36" t="s">
        <v>2</v>
      </c>
      <c r="G882" s="19">
        <f>G883</f>
        <v>275850</v>
      </c>
      <c r="H882" s="19">
        <f>H883</f>
        <v>275850</v>
      </c>
      <c r="I882" s="103">
        <f t="shared" si="126"/>
        <v>100</v>
      </c>
    </row>
    <row r="883" spans="1:9" ht="33" customHeight="1" x14ac:dyDescent="0.2">
      <c r="A883" s="35" t="s">
        <v>338</v>
      </c>
      <c r="B883" s="31" t="s">
        <v>178</v>
      </c>
      <c r="C883" s="32" t="s">
        <v>142</v>
      </c>
      <c r="D883" s="32" t="s">
        <v>83</v>
      </c>
      <c r="E883" s="36" t="s">
        <v>339</v>
      </c>
      <c r="F883" s="36" t="s">
        <v>2</v>
      </c>
      <c r="G883" s="19">
        <f>G884+G887</f>
        <v>275850</v>
      </c>
      <c r="H883" s="19">
        <f>H884+H887</f>
        <v>275850</v>
      </c>
      <c r="I883" s="103">
        <f t="shared" si="126"/>
        <v>100</v>
      </c>
    </row>
    <row r="884" spans="1:9" ht="30.75" customHeight="1" x14ac:dyDescent="0.2">
      <c r="A884" s="35" t="s">
        <v>163</v>
      </c>
      <c r="B884" s="31" t="s">
        <v>178</v>
      </c>
      <c r="C884" s="32" t="s">
        <v>142</v>
      </c>
      <c r="D884" s="32" t="s">
        <v>83</v>
      </c>
      <c r="E884" s="36" t="s">
        <v>339</v>
      </c>
      <c r="F884" s="36" t="s">
        <v>81</v>
      </c>
      <c r="G884" s="19">
        <f>G885</f>
        <v>167050</v>
      </c>
      <c r="H884" s="19">
        <f>H885</f>
        <v>167050</v>
      </c>
      <c r="I884" s="103">
        <f t="shared" si="126"/>
        <v>100</v>
      </c>
    </row>
    <row r="885" spans="1:9" ht="32.25" customHeight="1" x14ac:dyDescent="0.2">
      <c r="A885" s="35" t="s">
        <v>82</v>
      </c>
      <c r="B885" s="31" t="s">
        <v>178</v>
      </c>
      <c r="C885" s="32" t="s">
        <v>142</v>
      </c>
      <c r="D885" s="32" t="s">
        <v>83</v>
      </c>
      <c r="E885" s="36" t="s">
        <v>339</v>
      </c>
      <c r="F885" s="36" t="s">
        <v>9</v>
      </c>
      <c r="G885" s="19">
        <f>G886</f>
        <v>167050</v>
      </c>
      <c r="H885" s="19">
        <f>H886</f>
        <v>167050</v>
      </c>
      <c r="I885" s="103">
        <f t="shared" si="126"/>
        <v>100</v>
      </c>
    </row>
    <row r="886" spans="1:9" ht="32.25" customHeight="1" x14ac:dyDescent="0.2">
      <c r="A886" s="35" t="s">
        <v>418</v>
      </c>
      <c r="B886" s="31" t="s">
        <v>178</v>
      </c>
      <c r="C886" s="32" t="s">
        <v>142</v>
      </c>
      <c r="D886" s="32" t="s">
        <v>83</v>
      </c>
      <c r="E886" s="36" t="s">
        <v>339</v>
      </c>
      <c r="F886" s="36" t="s">
        <v>392</v>
      </c>
      <c r="G886" s="19">
        <v>167050</v>
      </c>
      <c r="H886" s="28">
        <v>167050</v>
      </c>
      <c r="I886" s="103">
        <f t="shared" si="126"/>
        <v>100</v>
      </c>
    </row>
    <row r="887" spans="1:9" ht="33" customHeight="1" x14ac:dyDescent="0.2">
      <c r="A887" s="35" t="s">
        <v>114</v>
      </c>
      <c r="B887" s="31" t="s">
        <v>178</v>
      </c>
      <c r="C887" s="32" t="s">
        <v>142</v>
      </c>
      <c r="D887" s="32" t="s">
        <v>83</v>
      </c>
      <c r="E887" s="36" t="s">
        <v>339</v>
      </c>
      <c r="F887" s="36" t="s">
        <v>91</v>
      </c>
      <c r="G887" s="19">
        <f>G888</f>
        <v>108800</v>
      </c>
      <c r="H887" s="19">
        <f>H888</f>
        <v>108800</v>
      </c>
      <c r="I887" s="103">
        <f t="shared" si="126"/>
        <v>100</v>
      </c>
    </row>
    <row r="888" spans="1:9" ht="22.5" customHeight="1" x14ac:dyDescent="0.2">
      <c r="A888" s="35" t="s">
        <v>50</v>
      </c>
      <c r="B888" s="31" t="s">
        <v>178</v>
      </c>
      <c r="C888" s="32" t="s">
        <v>142</v>
      </c>
      <c r="D888" s="32" t="s">
        <v>83</v>
      </c>
      <c r="E888" s="36" t="s">
        <v>339</v>
      </c>
      <c r="F888" s="36" t="s">
        <v>51</v>
      </c>
      <c r="G888" s="19">
        <f>G889</f>
        <v>108800</v>
      </c>
      <c r="H888" s="19">
        <f>H889</f>
        <v>108800</v>
      </c>
      <c r="I888" s="103">
        <f t="shared" si="126"/>
        <v>100</v>
      </c>
    </row>
    <row r="889" spans="1:9" ht="22.5" customHeight="1" x14ac:dyDescent="0.2">
      <c r="A889" s="35" t="s">
        <v>426</v>
      </c>
      <c r="B889" s="31" t="s">
        <v>178</v>
      </c>
      <c r="C889" s="32" t="s">
        <v>142</v>
      </c>
      <c r="D889" s="32" t="s">
        <v>83</v>
      </c>
      <c r="E889" s="36" t="s">
        <v>339</v>
      </c>
      <c r="F889" s="36" t="s">
        <v>408</v>
      </c>
      <c r="G889" s="19">
        <v>108800</v>
      </c>
      <c r="H889" s="28">
        <v>108800</v>
      </c>
      <c r="I889" s="103">
        <f t="shared" si="126"/>
        <v>100</v>
      </c>
    </row>
    <row r="890" spans="1:9" s="67" customFormat="1" ht="37.5" customHeight="1" x14ac:dyDescent="0.2">
      <c r="A890" s="56" t="s">
        <v>371</v>
      </c>
      <c r="B890" s="57" t="s">
        <v>179</v>
      </c>
      <c r="C890" s="58" t="s">
        <v>67</v>
      </c>
      <c r="D890" s="58" t="s">
        <v>67</v>
      </c>
      <c r="E890" s="58" t="s">
        <v>68</v>
      </c>
      <c r="F890" s="58" t="s">
        <v>2</v>
      </c>
      <c r="G890" s="68">
        <f>G891</f>
        <v>6615441</v>
      </c>
      <c r="H890" s="68">
        <f>H891</f>
        <v>6003607.9000000004</v>
      </c>
      <c r="I890" s="102">
        <f t="shared" si="126"/>
        <v>90.751438944130868</v>
      </c>
    </row>
    <row r="891" spans="1:9" ht="21" customHeight="1" x14ac:dyDescent="0.2">
      <c r="A891" s="30" t="s">
        <v>1</v>
      </c>
      <c r="B891" s="31" t="s">
        <v>179</v>
      </c>
      <c r="C891" s="32" t="s">
        <v>66</v>
      </c>
      <c r="D891" s="32" t="s">
        <v>67</v>
      </c>
      <c r="E891" s="32" t="s">
        <v>68</v>
      </c>
      <c r="F891" s="32" t="s">
        <v>2</v>
      </c>
      <c r="G891" s="21">
        <f>G892+G906</f>
        <v>6615441</v>
      </c>
      <c r="H891" s="21">
        <f>H892+H906</f>
        <v>6003607.9000000004</v>
      </c>
      <c r="I891" s="103">
        <f t="shared" si="126"/>
        <v>90.751438944130868</v>
      </c>
    </row>
    <row r="892" spans="1:9" s="61" customFormat="1" ht="44.25" customHeight="1" x14ac:dyDescent="0.2">
      <c r="A892" s="56" t="s">
        <v>11</v>
      </c>
      <c r="B892" s="57" t="s">
        <v>179</v>
      </c>
      <c r="C892" s="58" t="s">
        <v>66</v>
      </c>
      <c r="D892" s="58" t="s">
        <v>83</v>
      </c>
      <c r="E892" s="58" t="s">
        <v>68</v>
      </c>
      <c r="F892" s="58" t="s">
        <v>2</v>
      </c>
      <c r="G892" s="60">
        <f t="shared" ref="G892:H893" si="129">G893</f>
        <v>6559441</v>
      </c>
      <c r="H892" s="60">
        <f t="shared" si="129"/>
        <v>5947607.9000000004</v>
      </c>
      <c r="I892" s="102">
        <f t="shared" si="126"/>
        <v>90.672481084897328</v>
      </c>
    </row>
    <row r="893" spans="1:9" s="89" customFormat="1" ht="43.5" customHeight="1" x14ac:dyDescent="0.2">
      <c r="A893" s="71" t="s">
        <v>4</v>
      </c>
      <c r="B893" s="6" t="s">
        <v>179</v>
      </c>
      <c r="C893" s="51" t="s">
        <v>66</v>
      </c>
      <c r="D893" s="51" t="s">
        <v>83</v>
      </c>
      <c r="E893" s="51" t="s">
        <v>70</v>
      </c>
      <c r="F893" s="51" t="s">
        <v>2</v>
      </c>
      <c r="G893" s="52">
        <f t="shared" si="129"/>
        <v>6559441</v>
      </c>
      <c r="H893" s="52">
        <f t="shared" si="129"/>
        <v>5947607.9000000004</v>
      </c>
      <c r="I893" s="104">
        <f t="shared" si="126"/>
        <v>90.672481084897328</v>
      </c>
    </row>
    <row r="894" spans="1:9" ht="32.25" customHeight="1" x14ac:dyDescent="0.2">
      <c r="A894" s="33" t="s">
        <v>71</v>
      </c>
      <c r="B894" s="31" t="s">
        <v>179</v>
      </c>
      <c r="C894" s="32" t="s">
        <v>66</v>
      </c>
      <c r="D894" s="32" t="s">
        <v>83</v>
      </c>
      <c r="E894" s="32" t="s">
        <v>72</v>
      </c>
      <c r="F894" s="32" t="s">
        <v>2</v>
      </c>
      <c r="G894" s="19">
        <f>G895</f>
        <v>6559441</v>
      </c>
      <c r="H894" s="19">
        <f>H895</f>
        <v>5947607.9000000004</v>
      </c>
      <c r="I894" s="103">
        <f t="shared" si="126"/>
        <v>90.672481084897328</v>
      </c>
    </row>
    <row r="895" spans="1:9" ht="37.5" customHeight="1" x14ac:dyDescent="0.2">
      <c r="A895" s="35" t="s">
        <v>8</v>
      </c>
      <c r="B895" s="31" t="s">
        <v>179</v>
      </c>
      <c r="C895" s="32" t="s">
        <v>66</v>
      </c>
      <c r="D895" s="32" t="s">
        <v>83</v>
      </c>
      <c r="E895" s="32" t="s">
        <v>78</v>
      </c>
      <c r="F895" s="36" t="s">
        <v>2</v>
      </c>
      <c r="G895" s="19">
        <f>G896+G900+G903</f>
        <v>6559441</v>
      </c>
      <c r="H895" s="19">
        <f>H896+H900+H903</f>
        <v>5947607.9000000004</v>
      </c>
      <c r="I895" s="103">
        <f t="shared" si="126"/>
        <v>90.672481084897328</v>
      </c>
    </row>
    <row r="896" spans="1:9" ht="63.75" x14ac:dyDescent="0.2">
      <c r="A896" s="30" t="s">
        <v>205</v>
      </c>
      <c r="B896" s="31" t="s">
        <v>179</v>
      </c>
      <c r="C896" s="32" t="s">
        <v>66</v>
      </c>
      <c r="D896" s="32" t="s">
        <v>83</v>
      </c>
      <c r="E896" s="32" t="s">
        <v>78</v>
      </c>
      <c r="F896" s="36" t="s">
        <v>74</v>
      </c>
      <c r="G896" s="19">
        <f>G897</f>
        <v>6541550.5099999998</v>
      </c>
      <c r="H896" s="19">
        <f>H897</f>
        <v>5929717.4100000001</v>
      </c>
      <c r="I896" s="103">
        <f t="shared" si="126"/>
        <v>90.646971248411262</v>
      </c>
    </row>
    <row r="897" spans="1:9" ht="36" customHeight="1" x14ac:dyDescent="0.2">
      <c r="A897" s="30" t="s">
        <v>206</v>
      </c>
      <c r="B897" s="31" t="s">
        <v>179</v>
      </c>
      <c r="C897" s="32" t="s">
        <v>66</v>
      </c>
      <c r="D897" s="32" t="s">
        <v>83</v>
      </c>
      <c r="E897" s="32" t="s">
        <v>78</v>
      </c>
      <c r="F897" s="36" t="s">
        <v>6</v>
      </c>
      <c r="G897" s="19">
        <f>G898+G899</f>
        <v>6541550.5099999998</v>
      </c>
      <c r="H897" s="19">
        <f>H898+H899</f>
        <v>5929717.4100000001</v>
      </c>
      <c r="I897" s="103">
        <f t="shared" si="126"/>
        <v>90.646971248411262</v>
      </c>
    </row>
    <row r="898" spans="1:9" ht="36" customHeight="1" x14ac:dyDescent="0.2">
      <c r="A898" s="30" t="s">
        <v>413</v>
      </c>
      <c r="B898" s="31" t="s">
        <v>179</v>
      </c>
      <c r="C898" s="32" t="s">
        <v>66</v>
      </c>
      <c r="D898" s="32" t="s">
        <v>83</v>
      </c>
      <c r="E898" s="32" t="s">
        <v>78</v>
      </c>
      <c r="F898" s="36" t="s">
        <v>387</v>
      </c>
      <c r="G898" s="19">
        <v>5023384</v>
      </c>
      <c r="H898" s="28">
        <v>4578097.8099999996</v>
      </c>
      <c r="I898" s="103">
        <f t="shared" si="126"/>
        <v>91.135732605749425</v>
      </c>
    </row>
    <row r="899" spans="1:9" ht="44.25" customHeight="1" x14ac:dyDescent="0.2">
      <c r="A899" s="30" t="s">
        <v>416</v>
      </c>
      <c r="B899" s="31" t="s">
        <v>179</v>
      </c>
      <c r="C899" s="32" t="s">
        <v>66</v>
      </c>
      <c r="D899" s="32" t="s">
        <v>83</v>
      </c>
      <c r="E899" s="32" t="s">
        <v>78</v>
      </c>
      <c r="F899" s="36" t="s">
        <v>388</v>
      </c>
      <c r="G899" s="19">
        <v>1518166.51</v>
      </c>
      <c r="H899" s="28">
        <v>1351619.6</v>
      </c>
      <c r="I899" s="103">
        <f t="shared" si="126"/>
        <v>89.029733635739333</v>
      </c>
    </row>
    <row r="900" spans="1:9" ht="30.75" customHeight="1" x14ac:dyDescent="0.2">
      <c r="A900" s="30" t="s">
        <v>163</v>
      </c>
      <c r="B900" s="31" t="s">
        <v>179</v>
      </c>
      <c r="C900" s="32" t="s">
        <v>66</v>
      </c>
      <c r="D900" s="32" t="s">
        <v>83</v>
      </c>
      <c r="E900" s="32" t="s">
        <v>78</v>
      </c>
      <c r="F900" s="36" t="s">
        <v>81</v>
      </c>
      <c r="G900" s="19">
        <f>G901</f>
        <v>16390.490000000002</v>
      </c>
      <c r="H900" s="19">
        <f>H901</f>
        <v>16390.490000000002</v>
      </c>
      <c r="I900" s="103">
        <f t="shared" si="126"/>
        <v>100</v>
      </c>
    </row>
    <row r="901" spans="1:9" ht="34.5" customHeight="1" x14ac:dyDescent="0.2">
      <c r="A901" s="30" t="s">
        <v>82</v>
      </c>
      <c r="B901" s="31" t="s">
        <v>179</v>
      </c>
      <c r="C901" s="32" t="s">
        <v>66</v>
      </c>
      <c r="D901" s="32" t="s">
        <v>83</v>
      </c>
      <c r="E901" s="32" t="s">
        <v>78</v>
      </c>
      <c r="F901" s="36" t="s">
        <v>9</v>
      </c>
      <c r="G901" s="19">
        <f>G902</f>
        <v>16390.490000000002</v>
      </c>
      <c r="H901" s="19">
        <f>H902</f>
        <v>16390.490000000002</v>
      </c>
      <c r="I901" s="103">
        <f t="shared" si="126"/>
        <v>100</v>
      </c>
    </row>
    <row r="902" spans="1:9" ht="34.5" customHeight="1" x14ac:dyDescent="0.2">
      <c r="A902" s="30" t="s">
        <v>418</v>
      </c>
      <c r="B902" s="31" t="s">
        <v>179</v>
      </c>
      <c r="C902" s="32" t="s">
        <v>66</v>
      </c>
      <c r="D902" s="32" t="s">
        <v>83</v>
      </c>
      <c r="E902" s="32" t="s">
        <v>78</v>
      </c>
      <c r="F902" s="36" t="s">
        <v>392</v>
      </c>
      <c r="G902" s="19">
        <v>16390.490000000002</v>
      </c>
      <c r="H902" s="28">
        <v>16390.490000000002</v>
      </c>
      <c r="I902" s="103">
        <f t="shared" si="126"/>
        <v>100</v>
      </c>
    </row>
    <row r="903" spans="1:9" ht="18" customHeight="1" x14ac:dyDescent="0.2">
      <c r="A903" s="30" t="s">
        <v>84</v>
      </c>
      <c r="B903" s="31" t="s">
        <v>179</v>
      </c>
      <c r="C903" s="32" t="s">
        <v>66</v>
      </c>
      <c r="D903" s="32" t="s">
        <v>83</v>
      </c>
      <c r="E903" s="32" t="s">
        <v>78</v>
      </c>
      <c r="F903" s="36" t="s">
        <v>85</v>
      </c>
      <c r="G903" s="19">
        <f>G904</f>
        <v>1500</v>
      </c>
      <c r="H903" s="19">
        <f>H904</f>
        <v>1500</v>
      </c>
      <c r="I903" s="103">
        <f t="shared" si="126"/>
        <v>100</v>
      </c>
    </row>
    <row r="904" spans="1:9" ht="23.25" customHeight="1" x14ac:dyDescent="0.2">
      <c r="A904" s="30" t="s">
        <v>12</v>
      </c>
      <c r="B904" s="31" t="s">
        <v>179</v>
      </c>
      <c r="C904" s="32" t="s">
        <v>66</v>
      </c>
      <c r="D904" s="32" t="s">
        <v>83</v>
      </c>
      <c r="E904" s="32" t="s">
        <v>78</v>
      </c>
      <c r="F904" s="36" t="s">
        <v>13</v>
      </c>
      <c r="G904" s="19">
        <f>G905</f>
        <v>1500</v>
      </c>
      <c r="H904" s="19">
        <f>H905</f>
        <v>1500</v>
      </c>
      <c r="I904" s="103">
        <f t="shared" si="126"/>
        <v>100</v>
      </c>
    </row>
    <row r="905" spans="1:9" ht="23.25" customHeight="1" x14ac:dyDescent="0.2">
      <c r="A905" s="30" t="s">
        <v>432</v>
      </c>
      <c r="B905" s="31" t="s">
        <v>179</v>
      </c>
      <c r="C905" s="32" t="s">
        <v>66</v>
      </c>
      <c r="D905" s="32" t="s">
        <v>83</v>
      </c>
      <c r="E905" s="32" t="s">
        <v>78</v>
      </c>
      <c r="F905" s="36" t="s">
        <v>396</v>
      </c>
      <c r="G905" s="19">
        <v>1500</v>
      </c>
      <c r="H905" s="28">
        <v>1500</v>
      </c>
      <c r="I905" s="103">
        <f t="shared" si="126"/>
        <v>100</v>
      </c>
    </row>
    <row r="906" spans="1:9" s="61" customFormat="1" ht="23.25" customHeight="1" x14ac:dyDescent="0.2">
      <c r="A906" s="56" t="s">
        <v>17</v>
      </c>
      <c r="B906" s="57" t="s">
        <v>179</v>
      </c>
      <c r="C906" s="58" t="s">
        <v>66</v>
      </c>
      <c r="D906" s="58" t="s">
        <v>88</v>
      </c>
      <c r="E906" s="58" t="s">
        <v>68</v>
      </c>
      <c r="F906" s="59" t="s">
        <v>2</v>
      </c>
      <c r="G906" s="60">
        <f>G907</f>
        <v>56000</v>
      </c>
      <c r="H906" s="60">
        <f>H907</f>
        <v>56000</v>
      </c>
      <c r="I906" s="102">
        <f t="shared" si="126"/>
        <v>100</v>
      </c>
    </row>
    <row r="907" spans="1:9" ht="43.5" customHeight="1" x14ac:dyDescent="0.2">
      <c r="A907" s="33" t="s">
        <v>4</v>
      </c>
      <c r="B907" s="31" t="s">
        <v>179</v>
      </c>
      <c r="C907" s="32" t="s">
        <v>66</v>
      </c>
      <c r="D907" s="32" t="s">
        <v>88</v>
      </c>
      <c r="E907" s="32" t="s">
        <v>70</v>
      </c>
      <c r="F907" s="32" t="s">
        <v>2</v>
      </c>
      <c r="G907" s="19">
        <f t="shared" ref="G907:H907" si="130">G908</f>
        <v>56000</v>
      </c>
      <c r="H907" s="19">
        <f t="shared" si="130"/>
        <v>56000</v>
      </c>
      <c r="I907" s="103">
        <f t="shared" si="126"/>
        <v>100</v>
      </c>
    </row>
    <row r="908" spans="1:9" ht="32.25" customHeight="1" x14ac:dyDescent="0.2">
      <c r="A908" s="33" t="s">
        <v>71</v>
      </c>
      <c r="B908" s="31" t="s">
        <v>179</v>
      </c>
      <c r="C908" s="32" t="s">
        <v>66</v>
      </c>
      <c r="D908" s="32" t="s">
        <v>88</v>
      </c>
      <c r="E908" s="32" t="s">
        <v>72</v>
      </c>
      <c r="F908" s="32" t="s">
        <v>2</v>
      </c>
      <c r="G908" s="19">
        <f t="shared" ref="G908:H911" si="131">G909</f>
        <v>56000</v>
      </c>
      <c r="H908" s="19">
        <f t="shared" si="131"/>
        <v>56000</v>
      </c>
      <c r="I908" s="103">
        <f t="shared" si="126"/>
        <v>100</v>
      </c>
    </row>
    <row r="909" spans="1:9" ht="36.75" customHeight="1" x14ac:dyDescent="0.2">
      <c r="A909" s="30" t="s">
        <v>382</v>
      </c>
      <c r="B909" s="31" t="s">
        <v>179</v>
      </c>
      <c r="C909" s="32" t="s">
        <v>66</v>
      </c>
      <c r="D909" s="32" t="s">
        <v>88</v>
      </c>
      <c r="E909" s="32" t="s">
        <v>369</v>
      </c>
      <c r="F909" s="36" t="s">
        <v>2</v>
      </c>
      <c r="G909" s="19">
        <f t="shared" si="131"/>
        <v>56000</v>
      </c>
      <c r="H909" s="19">
        <f t="shared" si="131"/>
        <v>56000</v>
      </c>
      <c r="I909" s="103">
        <f t="shared" si="126"/>
        <v>100</v>
      </c>
    </row>
    <row r="910" spans="1:9" ht="23.25" customHeight="1" x14ac:dyDescent="0.2">
      <c r="A910" s="30" t="s">
        <v>84</v>
      </c>
      <c r="B910" s="31" t="s">
        <v>179</v>
      </c>
      <c r="C910" s="32" t="s">
        <v>66</v>
      </c>
      <c r="D910" s="32" t="s">
        <v>88</v>
      </c>
      <c r="E910" s="32" t="s">
        <v>369</v>
      </c>
      <c r="F910" s="36" t="s">
        <v>85</v>
      </c>
      <c r="G910" s="19">
        <f t="shared" si="131"/>
        <v>56000</v>
      </c>
      <c r="H910" s="19">
        <f t="shared" si="131"/>
        <v>56000</v>
      </c>
      <c r="I910" s="103">
        <f t="shared" si="126"/>
        <v>100</v>
      </c>
    </row>
    <row r="911" spans="1:9" ht="23.25" customHeight="1" x14ac:dyDescent="0.2">
      <c r="A911" s="30" t="s">
        <v>381</v>
      </c>
      <c r="B911" s="31" t="s">
        <v>179</v>
      </c>
      <c r="C911" s="32" t="s">
        <v>66</v>
      </c>
      <c r="D911" s="32" t="s">
        <v>88</v>
      </c>
      <c r="E911" s="32" t="s">
        <v>369</v>
      </c>
      <c r="F911" s="36" t="s">
        <v>368</v>
      </c>
      <c r="G911" s="19">
        <f t="shared" si="131"/>
        <v>56000</v>
      </c>
      <c r="H911" s="19">
        <f t="shared" si="131"/>
        <v>56000</v>
      </c>
      <c r="I911" s="103">
        <f t="shared" si="126"/>
        <v>100</v>
      </c>
    </row>
    <row r="912" spans="1:9" ht="40.5" customHeight="1" x14ac:dyDescent="0.2">
      <c r="A912" s="30" t="s">
        <v>429</v>
      </c>
      <c r="B912" s="31" t="s">
        <v>179</v>
      </c>
      <c r="C912" s="32" t="s">
        <v>66</v>
      </c>
      <c r="D912" s="32" t="s">
        <v>88</v>
      </c>
      <c r="E912" s="32" t="s">
        <v>369</v>
      </c>
      <c r="F912" s="36" t="s">
        <v>410</v>
      </c>
      <c r="G912" s="19">
        <v>56000</v>
      </c>
      <c r="H912" s="28">
        <v>56000</v>
      </c>
      <c r="I912" s="103">
        <f t="shared" si="126"/>
        <v>100</v>
      </c>
    </row>
    <row r="913" spans="1:9" x14ac:dyDescent="0.2">
      <c r="A913" s="26" t="s">
        <v>365</v>
      </c>
      <c r="B913" s="22"/>
      <c r="C913" s="23"/>
      <c r="D913" s="23"/>
      <c r="E913" s="23"/>
      <c r="F913" s="24"/>
      <c r="G913" s="25">
        <f>G890+G698+G513+G14</f>
        <v>875231116.19000006</v>
      </c>
      <c r="H913" s="25">
        <f>H890+H698+H513+H14</f>
        <v>825412252.94000006</v>
      </c>
      <c r="I913" s="102">
        <f t="shared" si="126"/>
        <v>94.307919093773961</v>
      </c>
    </row>
    <row r="915" spans="1:9" ht="33" customHeight="1" x14ac:dyDescent="0.2"/>
    <row r="916" spans="1:9" ht="31.5" customHeight="1" x14ac:dyDescent="0.2"/>
    <row r="919" spans="1:9" ht="32.25" customHeight="1" x14ac:dyDescent="0.2"/>
    <row r="925" spans="1:9" ht="29.25" customHeight="1" x14ac:dyDescent="0.2"/>
    <row r="932" ht="27" customHeight="1" x14ac:dyDescent="0.2"/>
    <row r="940" ht="16.5" customHeight="1" x14ac:dyDescent="0.2"/>
    <row r="941" ht="39" customHeight="1" x14ac:dyDescent="0.2"/>
    <row r="943" ht="29.25" customHeight="1" x14ac:dyDescent="0.2"/>
    <row r="945" ht="15" customHeight="1" x14ac:dyDescent="0.2"/>
    <row r="947" ht="27.75" customHeight="1" x14ac:dyDescent="0.2"/>
  </sheetData>
  <autoFilter ref="A12:I913"/>
  <mergeCells count="9">
    <mergeCell ref="A10:G10"/>
    <mergeCell ref="E4:G4"/>
    <mergeCell ref="E5:G5"/>
    <mergeCell ref="E6:G6"/>
    <mergeCell ref="H3:I3"/>
    <mergeCell ref="H4:I4"/>
    <mergeCell ref="H5:I5"/>
    <mergeCell ref="H6:I6"/>
    <mergeCell ref="A9:G9"/>
  </mergeCells>
  <pageMargins left="0.70866141732283472" right="0.70866141732283472" top="0.74803149606299213" bottom="0.74803149606299213" header="0.31496062992125984" footer="0.31496062992125984"/>
  <pageSetup paperSize="9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2022-03-04T23:01:41Z</cp:lastPrinted>
  <dcterms:created xsi:type="dcterms:W3CDTF">2019-06-18T02:48:46Z</dcterms:created>
  <dcterms:modified xsi:type="dcterms:W3CDTF">2022-04-05T06:05:00Z</dcterms:modified>
</cp:coreProperties>
</file>